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11640" activeTab="2"/>
  </bookViews>
  <sheets>
    <sheet name="Cover" sheetId="1" r:id="rId1"/>
    <sheet name="User Guidance" sheetId="2" r:id="rId2"/>
    <sheet name="Single Year" sheetId="3" r:id="rId3"/>
    <sheet name="Forecast" sheetId="4" r:id="rId4"/>
    <sheet name="Blank Sheet 1" sheetId="5" r:id="rId5"/>
    <sheet name="Blank Sheet 2" sheetId="6" r:id="rId6"/>
    <sheet name="Legend" sheetId="7" state="hidden" r:id="rId7"/>
    <sheet name="Name" sheetId="8" state="hidden"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Yr">'Name'!$E$13</definedName>
    <definedName name="FHIRatioNames">'Name'!$E$24:$E$30</definedName>
    <definedName name="Million">'Name'!$E$19</definedName>
    <definedName name="Months_Qtr">'Name'!$E$16</definedName>
    <definedName name="Months_Yr">'Name'!$E$14</definedName>
    <definedName name="Name_Model">'Name'!$E$9</definedName>
    <definedName name="_xlnm.Print_Area" localSheetId="0">'Cover'!$A$1:$H$26</definedName>
    <definedName name="Quarter_Yr">'Name'!$E$15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housand">'Name'!$E$18</definedName>
    <definedName name="Verysmallnumber">'Name'!$E$20</definedName>
  </definedNames>
  <calcPr fullCalcOnLoad="1"/>
</workbook>
</file>

<file path=xl/sharedStrings.xml><?xml version="1.0" encoding="utf-8"?>
<sst xmlns="http://schemas.openxmlformats.org/spreadsheetml/2006/main" count="201" uniqueCount="119">
  <si>
    <t>Warning</t>
  </si>
  <si>
    <t>Commercial in Confidence</t>
  </si>
  <si>
    <t>Assumptions</t>
  </si>
  <si>
    <t>Construction</t>
  </si>
  <si>
    <t>v1.0</t>
  </si>
  <si>
    <t>Style Legend</t>
  </si>
  <si>
    <t>Sheet Header 1</t>
  </si>
  <si>
    <t>Sheet Header 3</t>
  </si>
  <si>
    <t>Sheet Header 2</t>
  </si>
  <si>
    <t>Header 1</t>
  </si>
  <si>
    <t>Header 2</t>
  </si>
  <si>
    <t>Header 3</t>
  </si>
  <si>
    <t>SheetHeader1</t>
  </si>
  <si>
    <t>SheetHeader2</t>
  </si>
  <si>
    <t>SheetHeader3</t>
  </si>
  <si>
    <t>Level 1</t>
  </si>
  <si>
    <t>Level 2</t>
  </si>
  <si>
    <t>Level 3</t>
  </si>
  <si>
    <t>Header1</t>
  </si>
  <si>
    <t>Inputs Divider</t>
  </si>
  <si>
    <t>Table Heading</t>
  </si>
  <si>
    <t>Header2</t>
  </si>
  <si>
    <t>Header3</t>
  </si>
  <si>
    <t>Individual Cell Formatting</t>
  </si>
  <si>
    <t>Offsheet Reference</t>
  </si>
  <si>
    <t>Insheet Reference</t>
  </si>
  <si>
    <t>Empty Cell</t>
  </si>
  <si>
    <t>Check</t>
  </si>
  <si>
    <t>Name Input</t>
  </si>
  <si>
    <t>Table_Heading</t>
  </si>
  <si>
    <t>Inputs_Divider</t>
  </si>
  <si>
    <t>Offsheet</t>
  </si>
  <si>
    <t>Insheet</t>
  </si>
  <si>
    <t>Empty_Cell</t>
  </si>
  <si>
    <t>Name_Input</t>
  </si>
  <si>
    <t>Case Selector</t>
  </si>
  <si>
    <t>Technical Input</t>
  </si>
  <si>
    <t>Base Case</t>
  </si>
  <si>
    <t>Case_Selector</t>
  </si>
  <si>
    <t>Technical_Input</t>
  </si>
  <si>
    <t>Infrastructure</t>
  </si>
  <si>
    <t>OK</t>
  </si>
  <si>
    <t>Line Total</t>
  </si>
  <si>
    <t>Line_Summary</t>
  </si>
  <si>
    <t>Units</t>
  </si>
  <si>
    <t>USD</t>
  </si>
  <si>
    <t>Operation (Addition / Total)</t>
  </si>
  <si>
    <t>Line_ClosingBal</t>
  </si>
  <si>
    <t>Key Line</t>
  </si>
  <si>
    <t>Line_Key</t>
  </si>
  <si>
    <t>Formatting of Headers and Dividers</t>
  </si>
  <si>
    <t>Work in Progress or to be checked</t>
  </si>
  <si>
    <t>Work_In_Progress</t>
  </si>
  <si>
    <t>Different_Cell</t>
  </si>
  <si>
    <t>Different Formula Cell</t>
  </si>
  <si>
    <t>Line_Total</t>
  </si>
  <si>
    <t>Summary</t>
  </si>
  <si>
    <t>Flag</t>
  </si>
  <si>
    <t>Very Small Number</t>
  </si>
  <si>
    <t>Million</t>
  </si>
  <si>
    <t>Thousand</t>
  </si>
  <si>
    <t>Any opinions, judgements, conclusions, forecasts, predictions or estimations contained in this financial model are made in reliance on information provided to the Western Australian Treasury Corporation which the Western Australian Treasury Corporation believes to be reliable. The Western Australian Treasury Corporation, however, cannot guarantee the accuracy of that information. Thus, any recommendations are made in good faith but they must be carefully considered because they are provided only to assist you with any decisions which you make.</t>
  </si>
  <si>
    <t>Closing Balance</t>
  </si>
  <si>
    <t xml:space="preserve">The financial model and the information contained within this document is and shall remain the property of  the Western Australian Treasury Corporation.  No part of the contents of this document may be made available, reproduced, modified, published, reused or distributed without the prior written permission from the Western Australian Treasury Corporation. The financial model and the information contained within this document shall be used in accordance with the terms of engagement for the commission and for that purpose only. </t>
  </si>
  <si>
    <t>Model Name</t>
  </si>
  <si>
    <t xml:space="preserve">Item </t>
  </si>
  <si>
    <t>Unit</t>
  </si>
  <si>
    <t>Value</t>
  </si>
  <si>
    <t>Entity Names</t>
  </si>
  <si>
    <t>Name</t>
  </si>
  <si>
    <t>Num#</t>
  </si>
  <si>
    <t>Days in Year</t>
  </si>
  <si>
    <t>Months per quarter</t>
  </si>
  <si>
    <t>Quarters per year</t>
  </si>
  <si>
    <t>Months per year</t>
  </si>
  <si>
    <t>Names and Constants</t>
  </si>
  <si>
    <t>General Constants</t>
  </si>
  <si>
    <t>Department of Local Government and Communities</t>
  </si>
  <si>
    <t>Financial Health Indicator Calculator</t>
  </si>
  <si>
    <t>Current</t>
  </si>
  <si>
    <t>Asset Consumption</t>
  </si>
  <si>
    <t>Asset Renewal</t>
  </si>
  <si>
    <t>Asset Sustainability</t>
  </si>
  <si>
    <t>Debt Service Coverage</t>
  </si>
  <si>
    <t>Operating Surplus</t>
  </si>
  <si>
    <t>Own Source Revenue</t>
  </si>
  <si>
    <t>Financial Health Indicator</t>
  </si>
  <si>
    <t>Input Raw Ratios</t>
  </si>
  <si>
    <t>Standardised Scores (0 to 10)</t>
  </si>
  <si>
    <t>Ratio Names</t>
  </si>
  <si>
    <t>Benchmark Scores</t>
  </si>
  <si>
    <t>Standardised Ratios</t>
  </si>
  <si>
    <t>Raw Ratios</t>
  </si>
  <si>
    <t>June 2016</t>
  </si>
  <si>
    <t>Chart Names</t>
  </si>
  <si>
    <t>FHI Radar Chart</t>
  </si>
  <si>
    <t>Starting Year of Analysis</t>
  </si>
  <si>
    <t>Maximum Scores - Forecast Chart</t>
  </si>
  <si>
    <t>User Guidance</t>
  </si>
  <si>
    <t>Single Year Analysis</t>
  </si>
  <si>
    <t>Input Data</t>
  </si>
  <si>
    <t>Spare Data</t>
  </si>
  <si>
    <t>FHI Functions</t>
  </si>
  <si>
    <t>Function</t>
  </si>
  <si>
    <t>Syntax</t>
  </si>
  <si>
    <r>
      <t xml:space="preserve"> - </t>
    </r>
    <r>
      <rPr>
        <b/>
        <sz val="10"/>
        <color indexed="8"/>
        <rFont val="Arial"/>
        <family val="2"/>
      </rPr>
      <t xml:space="preserve">ratio_reference </t>
    </r>
    <r>
      <rPr>
        <sz val="10"/>
        <color theme="1"/>
        <rFont val="Arial"/>
        <family val="2"/>
      </rPr>
      <t xml:space="preserve">: This argument specifies the ratio type and takes on the integer values {1,2,3,4,5,6,7}.  </t>
    </r>
  </si>
  <si>
    <t>The following table specifies the ratio reference numbers.</t>
  </si>
  <si>
    <t>=FHIStandardisedRatio2016(ratio_reference, ratio_value)</t>
  </si>
  <si>
    <t>=FHIScore2016(current, asset_consumption, asset_renewal, asset_sustainability, debt_service_coverage, operating_surplus, own_source_revenue)</t>
  </si>
  <si>
    <r>
      <t xml:space="preserve">- </t>
    </r>
    <r>
      <rPr>
        <b/>
        <sz val="10"/>
        <color indexed="8"/>
        <rFont val="Arial"/>
        <family val="2"/>
      </rPr>
      <t>ratio_value</t>
    </r>
    <r>
      <rPr>
        <sz val="10"/>
        <color theme="1"/>
        <rFont val="Arial"/>
        <family val="2"/>
      </rPr>
      <t xml:space="preserve"> : This is the raw financial ratio. If the argument links to an empty cell, an #NA will be returned. If a DSCR less than or equal to zero is entered, an #NA will be returned.  </t>
    </r>
  </si>
  <si>
    <t>Description</t>
  </si>
  <si>
    <t>Transforms a raw financial ratio into a standardised score between 0 and 10.</t>
  </si>
  <si>
    <t xml:space="preserve">Returns an FHI score between 0 and 100 based on the seven raw financial ratios. </t>
  </si>
  <si>
    <t>Standardised financial ratios and FHI Scores will be returned along with graphical analysis.</t>
  </si>
  <si>
    <t xml:space="preserve">Each argument of this function refers to the entry of, or reference to, a raw financial ratio. The correct order is required as detailed above. </t>
  </si>
  <si>
    <t>If using an external excel worksheet, running the accompanying excel add in (file extension .xla or .xlam), will enable use of the FHI functions detailed below.</t>
  </si>
  <si>
    <t xml:space="preserve">Enable macros and input the seven raw financial ratios in the yellow cells on the Single Year tab, or the Forecast tab if analysing more than one year. </t>
  </si>
  <si>
    <t>A minimum of four (4) ratios are required to calculate a FHI Score.</t>
  </si>
  <si>
    <t>This page has been left intentionally blank and unlocked for your workings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</si>
</sst>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FY&quot;\ General"/>
    <numFmt numFmtId="173" formatCode="_(* #,##0_);_(* \(#,##0\);_(* &quot;-&quot;??_);_(@_)"/>
    <numFmt numFmtId="174" formatCode="_(* #,##0.00%_);_(* \(#,##0.00%\);_(* &quot;-&quot;??_);_(@_)"/>
    <numFmt numFmtId="175" formatCode="&quot;Warning&quot;;\ &quot;Warning&quot;;\ &quot;Ok&quot;"/>
    <numFmt numFmtId="176" formatCode="#,##0_-;\ \(#,##0\);_-* &quot;-&quot;??;_-@_-"/>
  </numFmts>
  <fonts count="89">
    <font>
      <sz val="10"/>
      <color theme="1"/>
      <name val="Arial"/>
      <family val="2"/>
    </font>
    <font>
      <sz val="11"/>
      <color indexed="8"/>
      <name val="Calibri"/>
      <family val="2"/>
    </font>
    <font>
      <b/>
      <sz val="10"/>
      <color indexed="8"/>
      <name val="Arial"/>
      <family val="2"/>
    </font>
    <font>
      <sz val="10"/>
      <name val="Arial"/>
      <family val="2"/>
    </font>
    <font>
      <sz val="10"/>
      <color indexed="8"/>
      <name val="Calibri"/>
      <family val="0"/>
    </font>
    <font>
      <b/>
      <sz val="10"/>
      <color indexed="8"/>
      <name val="Calibri"/>
      <family val="0"/>
    </font>
    <font>
      <sz val="9"/>
      <color indexed="8"/>
      <name val="Calibri"/>
      <family val="0"/>
    </font>
    <font>
      <b/>
      <sz val="16"/>
      <color indexed="8"/>
      <name val="Calibri"/>
      <family val="0"/>
    </font>
    <font>
      <b/>
      <sz val="9"/>
      <color indexed="8"/>
      <name val="Calibri"/>
      <family val="0"/>
    </font>
    <font>
      <sz val="12"/>
      <color indexed="63"/>
      <name val="Calibri"/>
      <family val="0"/>
    </font>
    <font>
      <b/>
      <sz val="20"/>
      <color indexed="63"/>
      <name val="Calibri"/>
      <family val="0"/>
    </font>
    <font>
      <sz val="11"/>
      <color indexed="63"/>
      <name val="Calibri"/>
      <family val="0"/>
    </font>
    <font>
      <sz val="10"/>
      <color indexed="8"/>
      <name val="Arial"/>
      <family val="2"/>
    </font>
    <font>
      <sz val="10"/>
      <color indexed="56"/>
      <name val="Arial"/>
      <family val="2"/>
    </font>
    <font>
      <sz val="11"/>
      <color indexed="9"/>
      <name val="Calibri"/>
      <family val="2"/>
    </font>
    <font>
      <sz val="11"/>
      <color indexed="20"/>
      <name val="Calibri"/>
      <family val="2"/>
    </font>
    <font>
      <sz val="10"/>
      <color indexed="23"/>
      <name val="Arial"/>
      <family val="2"/>
    </font>
    <font>
      <sz val="10"/>
      <name val="Calibri"/>
      <family val="2"/>
    </font>
    <font>
      <sz val="10"/>
      <color indexed="62"/>
      <name val="Arial"/>
      <family val="2"/>
    </font>
    <font>
      <sz val="11"/>
      <color indexed="17"/>
      <name val="Calibri"/>
      <family val="2"/>
    </font>
    <font>
      <b/>
      <sz val="13"/>
      <color indexed="56"/>
      <name val="Arial"/>
      <family val="2"/>
    </font>
    <font>
      <b/>
      <sz val="11"/>
      <color indexed="8"/>
      <name val="Arial"/>
      <family val="2"/>
    </font>
    <font>
      <u val="single"/>
      <sz val="11"/>
      <color indexed="8"/>
      <name val="Arial"/>
      <family val="2"/>
    </font>
    <font>
      <b/>
      <sz val="15"/>
      <color indexed="56"/>
      <name val="Calibri"/>
      <family val="2"/>
    </font>
    <font>
      <b/>
      <sz val="13"/>
      <color indexed="56"/>
      <name val="Calibri"/>
      <family val="2"/>
    </font>
    <font>
      <b/>
      <sz val="11"/>
      <color indexed="56"/>
      <name val="Calibri"/>
      <family val="2"/>
    </font>
    <font>
      <b/>
      <sz val="14"/>
      <color indexed="9"/>
      <name val="Arial"/>
      <family val="2"/>
    </font>
    <font>
      <sz val="11"/>
      <color indexed="60"/>
      <name val="Calibri"/>
      <family val="2"/>
    </font>
    <font>
      <sz val="10"/>
      <color indexed="60"/>
      <name val="Arial"/>
      <family val="2"/>
    </font>
    <font>
      <b/>
      <sz val="16"/>
      <color indexed="9"/>
      <name val="Arial"/>
      <family val="2"/>
    </font>
    <font>
      <b/>
      <sz val="12"/>
      <color indexed="9"/>
      <name val="Arial"/>
      <family val="2"/>
    </font>
    <font>
      <sz val="11"/>
      <color indexed="9"/>
      <name val="Arial"/>
      <family val="2"/>
    </font>
    <font>
      <sz val="10"/>
      <color indexed="9"/>
      <name val="Arial"/>
      <family val="2"/>
    </font>
    <font>
      <sz val="10"/>
      <color indexed="10"/>
      <name val="Arial"/>
      <family val="2"/>
    </font>
    <font>
      <sz val="11"/>
      <color indexed="8"/>
      <name val="Arial"/>
      <family val="2"/>
    </font>
    <font>
      <sz val="20"/>
      <color indexed="8"/>
      <name val="Arial"/>
      <family val="2"/>
    </font>
    <font>
      <b/>
      <sz val="10"/>
      <color indexed="9"/>
      <name val="Arial"/>
      <family val="2"/>
    </font>
    <font>
      <i/>
      <sz val="10"/>
      <color indexed="8"/>
      <name val="Arial"/>
      <family val="2"/>
    </font>
    <font>
      <b/>
      <sz val="12"/>
      <color indexed="56"/>
      <name val="Arial"/>
      <family val="2"/>
    </font>
    <font>
      <sz val="16"/>
      <color indexed="8"/>
      <name val="Arial"/>
      <family val="2"/>
    </font>
    <font>
      <i/>
      <sz val="10"/>
      <color indexed="23"/>
      <name val="Arial"/>
      <family val="2"/>
    </font>
    <font>
      <b/>
      <sz val="14"/>
      <color indexed="56"/>
      <name val="Arial"/>
      <family val="2"/>
    </font>
    <font>
      <b/>
      <sz val="18"/>
      <color indexed="56"/>
      <name val="Arial"/>
      <family val="2"/>
    </font>
    <font>
      <sz val="9"/>
      <color indexed="23"/>
      <name val="Arial"/>
      <family val="2"/>
    </font>
    <font>
      <b/>
      <sz val="18"/>
      <color indexed="56"/>
      <name val="Cambria"/>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0"/>
      <color rgb="FF003767"/>
      <name val="Arial"/>
      <family val="2"/>
    </font>
    <font>
      <sz val="11"/>
      <color theme="1"/>
      <name val="Calibri"/>
      <family val="2"/>
    </font>
    <font>
      <sz val="11"/>
      <color theme="0"/>
      <name val="Calibri"/>
      <family val="2"/>
    </font>
    <font>
      <sz val="11"/>
      <color rgb="FF9C0006"/>
      <name val="Calibri"/>
      <family val="2"/>
    </font>
    <font>
      <b/>
      <sz val="10"/>
      <color theme="1"/>
      <name val="Arial"/>
      <family val="2"/>
    </font>
    <font>
      <sz val="10"/>
      <color theme="0" tint="-0.4999699890613556"/>
      <name val="Arial"/>
      <family val="2"/>
    </font>
    <font>
      <sz val="10"/>
      <color theme="4"/>
      <name val="Arial"/>
      <family val="2"/>
    </font>
    <font>
      <sz val="10"/>
      <color theme="1" tint="0.49998000264167786"/>
      <name val="Arial"/>
      <family val="2"/>
    </font>
    <font>
      <sz val="11"/>
      <color rgb="FF006100"/>
      <name val="Calibri"/>
      <family val="2"/>
    </font>
    <font>
      <b/>
      <sz val="13"/>
      <color rgb="FF003767"/>
      <name val="Arial"/>
      <family val="2"/>
    </font>
    <font>
      <b/>
      <sz val="11"/>
      <color rgb="FF000000"/>
      <name val="Arial"/>
      <family val="2"/>
    </font>
    <font>
      <u val="single"/>
      <sz val="11"/>
      <color theme="1"/>
      <name val="Arial"/>
      <family val="2"/>
    </font>
    <font>
      <b/>
      <sz val="15"/>
      <color theme="3"/>
      <name val="Calibri"/>
      <family val="2"/>
    </font>
    <font>
      <b/>
      <sz val="13"/>
      <color theme="3"/>
      <name val="Calibri"/>
      <family val="2"/>
    </font>
    <font>
      <b/>
      <sz val="11"/>
      <color theme="3"/>
      <name val="Calibri"/>
      <family val="2"/>
    </font>
    <font>
      <b/>
      <sz val="14"/>
      <color rgb="FFFFFFFF"/>
      <name val="Arial"/>
      <family val="2"/>
    </font>
    <font>
      <sz val="10"/>
      <color rgb="FF000000"/>
      <name val="Arial"/>
      <family val="2"/>
    </font>
    <font>
      <sz val="11"/>
      <color rgb="FF9C6500"/>
      <name val="Calibri"/>
      <family val="2"/>
    </font>
    <font>
      <sz val="10"/>
      <color rgb="FFCC3300"/>
      <name val="Arial"/>
      <family val="2"/>
    </font>
    <font>
      <b/>
      <sz val="16"/>
      <color rgb="FFFFFFFF"/>
      <name val="Arial"/>
      <family val="2"/>
    </font>
    <font>
      <b/>
      <sz val="12"/>
      <color rgb="FFFFFFFF"/>
      <name val="Arial"/>
      <family val="2"/>
    </font>
    <font>
      <sz val="11"/>
      <color rgb="FFFFFFFF"/>
      <name val="Arial"/>
      <family val="2"/>
    </font>
    <font>
      <sz val="10"/>
      <color rgb="FFFFFFFF"/>
      <name val="Arial"/>
      <family val="2"/>
    </font>
    <font>
      <sz val="10"/>
      <color rgb="FFFF0000"/>
      <name val="Arial"/>
      <family val="2"/>
    </font>
    <font>
      <sz val="11"/>
      <color theme="1"/>
      <name val="Arial"/>
      <family val="2"/>
    </font>
    <font>
      <sz val="20"/>
      <color theme="1"/>
      <name val="Arial"/>
      <family val="2"/>
    </font>
    <font>
      <b/>
      <sz val="16"/>
      <color theme="0"/>
      <name val="Arial"/>
      <family val="2"/>
    </font>
    <font>
      <b/>
      <sz val="10"/>
      <color theme="0"/>
      <name val="Arial"/>
      <family val="2"/>
    </font>
    <font>
      <i/>
      <sz val="10"/>
      <color theme="1"/>
      <name val="Arial"/>
      <family val="2"/>
    </font>
    <font>
      <b/>
      <sz val="12"/>
      <color rgb="FF003767"/>
      <name val="Arial"/>
      <family val="2"/>
    </font>
    <font>
      <sz val="16"/>
      <color theme="1"/>
      <name val="Arial"/>
      <family val="2"/>
    </font>
    <font>
      <i/>
      <sz val="10"/>
      <color theme="0" tint="-0.4999699890613556"/>
      <name val="Arial"/>
      <family val="2"/>
    </font>
    <font>
      <b/>
      <sz val="14"/>
      <color rgb="FF003767"/>
      <name val="Arial"/>
      <family val="2"/>
    </font>
    <font>
      <b/>
      <sz val="18"/>
      <color rgb="FF003767"/>
      <name val="Arial"/>
      <family val="2"/>
    </font>
    <font>
      <b/>
      <sz val="11"/>
      <color theme="1"/>
      <name val="Arial"/>
      <family val="2"/>
    </font>
    <font>
      <sz val="9"/>
      <color theme="0"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lightDown">
        <fgColor theme="4" tint="0.5999600291252136"/>
      </patternFill>
    </fill>
    <fill>
      <patternFill patternType="lightTrellis">
        <fgColor theme="0" tint="-0.4999699890613556"/>
      </patternFill>
    </fill>
    <fill>
      <patternFill patternType="lightUp">
        <fgColor theme="0" tint="-0.3499799966812134"/>
      </patternFill>
    </fill>
    <fill>
      <patternFill patternType="solid">
        <fgColor rgb="FFC6EFCE"/>
        <bgColor indexed="64"/>
      </patternFill>
    </fill>
    <fill>
      <patternFill patternType="solid">
        <fgColor rgb="FF003767"/>
        <bgColor indexed="64"/>
      </patternFill>
    </fill>
    <fill>
      <patternFill patternType="solid">
        <fgColor theme="0" tint="-0.24997000396251678"/>
        <bgColor indexed="64"/>
      </patternFill>
    </fill>
    <fill>
      <patternFill patternType="solid">
        <fgColor rgb="FFCCFFCC"/>
        <bgColor indexed="64"/>
      </patternFill>
    </fill>
    <fill>
      <patternFill patternType="solid">
        <fgColor rgb="FFFFEB9C"/>
        <bgColor indexed="64"/>
      </patternFill>
    </fill>
    <fill>
      <patternFill patternType="solid">
        <fgColor theme="0" tint="-0.3499799966812134"/>
        <bgColor indexed="64"/>
      </patternFill>
    </fill>
    <fill>
      <patternFill patternType="gray0625">
        <fgColor theme="0" tint="-0.3499799966812134"/>
        <bgColor theme="0" tint="-0.04997999966144562"/>
      </patternFill>
    </fill>
    <fill>
      <patternFill patternType="lightDown">
        <fgColor theme="5" tint="0.5999600291252136"/>
      </patternFill>
    </fill>
    <fill>
      <patternFill patternType="solid">
        <fgColor theme="0"/>
        <bgColor indexed="64"/>
      </patternFill>
    </fill>
  </fills>
  <borders count="24">
    <border>
      <left/>
      <right/>
      <top/>
      <bottom/>
      <diagonal/>
    </border>
    <border>
      <left style="thin"/>
      <right style="thin"/>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double"/>
    </border>
    <border>
      <left/>
      <right/>
      <top style="thin"/>
      <bottom style="thin"/>
    </border>
    <border>
      <left/>
      <right/>
      <top style="thin"/>
      <bottom/>
    </border>
    <border>
      <left style="thin">
        <color rgb="FF990000"/>
      </left>
      <right style="thin">
        <color rgb="FF990000"/>
      </right>
      <top style="thin">
        <color rgb="FF990000"/>
      </top>
      <bottom style="thin">
        <color rgb="FF990000"/>
      </bottom>
    </border>
    <border>
      <left/>
      <right/>
      <top/>
      <bottom style="thin"/>
    </border>
    <border>
      <left/>
      <right/>
      <top/>
      <bottom style="medium"/>
    </border>
    <border>
      <left/>
      <right style="thin">
        <color theme="1" tint="0.49998000264167786"/>
      </right>
      <top/>
      <bottom/>
    </border>
    <border>
      <left/>
      <right/>
      <top/>
      <bottom style="thin">
        <color theme="1" tint="0.49998000264167786"/>
      </bottom>
    </border>
    <border>
      <left/>
      <right/>
      <top/>
      <bottom style="medium">
        <color rgb="FF003767"/>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9" fontId="0" fillId="26" borderId="1" applyNumberFormat="0">
      <alignment/>
      <protection locked="0"/>
    </xf>
    <xf numFmtId="0" fontId="56" fillId="27" borderId="0" applyNumberFormat="0" applyBorder="0" applyAlignment="0" applyProtection="0"/>
    <xf numFmtId="0" fontId="57" fillId="19" borderId="1" applyNumberFormat="0">
      <alignment horizontal="center"/>
      <protection locked="0"/>
    </xf>
    <xf numFmtId="175" fontId="58" fillId="0" borderId="2">
      <alignment horizontal="center"/>
      <protection/>
    </xf>
    <xf numFmtId="171" fontId="54" fillId="0" borderId="0" applyFont="0" applyFill="0" applyBorder="0" applyAlignment="0" applyProtection="0"/>
    <xf numFmtId="173" fontId="54" fillId="0" borderId="0" applyFont="0" applyFill="0" applyBorder="0" applyAlignment="0" applyProtection="0"/>
    <xf numFmtId="43"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0" fontId="59" fillId="28" borderId="0" applyNumberFormat="0" applyBorder="0">
      <alignment horizontal="right"/>
      <protection/>
    </xf>
    <xf numFmtId="0" fontId="0" fillId="29" borderId="1" applyNumberFormat="0">
      <alignment/>
      <protection/>
    </xf>
    <xf numFmtId="176" fontId="60" fillId="30" borderId="3">
      <alignment horizontal="center"/>
      <protection/>
    </xf>
    <xf numFmtId="0" fontId="61" fillId="31" borderId="0" applyNumberFormat="0" applyBorder="0" applyAlignment="0" applyProtection="0"/>
    <xf numFmtId="0" fontId="62" fillId="0" borderId="0">
      <alignment/>
      <protection/>
    </xf>
    <xf numFmtId="0" fontId="63" fillId="0" borderId="0" applyNumberFormat="0" applyFill="0">
      <alignment/>
      <protection/>
    </xf>
    <xf numFmtId="0" fontId="64" fillId="0" borderId="0">
      <alignment/>
      <protection/>
    </xf>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32" borderId="0">
      <alignment/>
      <protection/>
    </xf>
    <xf numFmtId="0" fontId="0" fillId="0" borderId="1" applyNumberFormat="0">
      <alignment/>
      <protection/>
    </xf>
    <xf numFmtId="0" fontId="0" fillId="0" borderId="7" applyNumberFormat="0" applyFont="0" applyFill="0" applyAlignment="0">
      <protection/>
    </xf>
    <xf numFmtId="0" fontId="0" fillId="0" borderId="8" applyNumberFormat="0" applyFont="0" applyFill="0" applyAlignment="0">
      <protection/>
    </xf>
    <xf numFmtId="41" fontId="69" fillId="33" borderId="1" applyNumberFormat="0" applyAlignment="0">
      <protection/>
    </xf>
    <xf numFmtId="0" fontId="0" fillId="0" borderId="9" applyNumberFormat="0" applyFont="0" applyFill="0" applyAlignment="0">
      <protection/>
    </xf>
    <xf numFmtId="0" fontId="0" fillId="34" borderId="1">
      <alignment/>
      <protection/>
    </xf>
    <xf numFmtId="0" fontId="70" fillId="35" borderId="0" applyNumberFormat="0" applyBorder="0" applyAlignment="0" applyProtection="0"/>
    <xf numFmtId="0" fontId="3" fillId="0" borderId="0">
      <alignment/>
      <protection/>
    </xf>
    <xf numFmtId="41" fontId="71" fillId="36" borderId="10" applyNumberFormat="0">
      <alignment/>
      <protection/>
    </xf>
    <xf numFmtId="174" fontId="54" fillId="0" borderId="0" applyFont="0" applyFill="0" applyBorder="0" applyAlignment="0" applyProtection="0"/>
    <xf numFmtId="0" fontId="72" fillId="32" borderId="0">
      <alignment/>
      <protection/>
    </xf>
    <xf numFmtId="0" fontId="73" fillId="32" borderId="0">
      <alignment/>
      <protection/>
    </xf>
    <xf numFmtId="0" fontId="74" fillId="32" borderId="0">
      <alignment/>
      <protection/>
    </xf>
    <xf numFmtId="172" fontId="75" fillId="32" borderId="1" applyNumberFormat="0">
      <alignment horizontal="center" vertical="center"/>
      <protection/>
    </xf>
    <xf numFmtId="0" fontId="60" fillId="37" borderId="1" applyNumberFormat="0">
      <alignment/>
      <protection/>
    </xf>
    <xf numFmtId="0" fontId="58" fillId="0" borderId="0" applyNumberFormat="0">
      <alignment horizontal="center"/>
      <protection/>
    </xf>
    <xf numFmtId="173" fontId="76" fillId="38" borderId="0" applyNumberFormat="0" applyBorder="0" applyAlignment="0">
      <protection/>
    </xf>
  </cellStyleXfs>
  <cellXfs count="71">
    <xf numFmtId="0" fontId="0" fillId="0" borderId="0" xfId="0" applyAlignment="1">
      <alignment/>
    </xf>
    <xf numFmtId="0" fontId="77" fillId="0" borderId="0" xfId="0" applyFont="1" applyAlignment="1">
      <alignment/>
    </xf>
    <xf numFmtId="0" fontId="78" fillId="0" borderId="0" xfId="0" applyFont="1" applyAlignment="1">
      <alignment/>
    </xf>
    <xf numFmtId="0" fontId="79" fillId="32" borderId="0" xfId="0" applyFont="1" applyFill="1" applyAlignment="1">
      <alignment/>
    </xf>
    <xf numFmtId="41" fontId="0" fillId="26" borderId="1" xfId="40" applyNumberFormat="1">
      <alignment/>
      <protection locked="0"/>
    </xf>
    <xf numFmtId="0" fontId="80" fillId="32" borderId="0" xfId="0" applyFont="1" applyFill="1" applyAlignment="1">
      <alignment/>
    </xf>
    <xf numFmtId="0" fontId="0" fillId="0" borderId="0" xfId="0" applyFont="1" applyAlignment="1">
      <alignment/>
    </xf>
    <xf numFmtId="0" fontId="0" fillId="0" borderId="11" xfId="0" applyFont="1" applyBorder="1" applyAlignment="1">
      <alignment/>
    </xf>
    <xf numFmtId="0" fontId="81" fillId="0" borderId="0" xfId="0" applyFont="1" applyAlignment="1">
      <alignment/>
    </xf>
    <xf numFmtId="0" fontId="82" fillId="0" borderId="12" xfId="0" applyFont="1" applyBorder="1" applyAlignment="1">
      <alignment/>
    </xf>
    <xf numFmtId="0" fontId="0" fillId="0" borderId="13" xfId="0" applyFont="1" applyBorder="1" applyAlignment="1">
      <alignment/>
    </xf>
    <xf numFmtId="0" fontId="72" fillId="32" borderId="0" xfId="72">
      <alignment/>
      <protection/>
    </xf>
    <xf numFmtId="0" fontId="73" fillId="32" borderId="0" xfId="73">
      <alignment/>
      <protection/>
    </xf>
    <xf numFmtId="0" fontId="74" fillId="32" borderId="0" xfId="74">
      <alignment/>
      <protection/>
    </xf>
    <xf numFmtId="0" fontId="62" fillId="0" borderId="0" xfId="54">
      <alignment/>
      <protection/>
    </xf>
    <xf numFmtId="0" fontId="63" fillId="0" borderId="0" xfId="55">
      <alignment/>
      <protection/>
    </xf>
    <xf numFmtId="0" fontId="68" fillId="32" borderId="0" xfId="61">
      <alignment/>
      <protection/>
    </xf>
    <xf numFmtId="0" fontId="64" fillId="0" borderId="0" xfId="56">
      <alignment/>
      <protection/>
    </xf>
    <xf numFmtId="0" fontId="81" fillId="0" borderId="0" xfId="0" applyFont="1" applyFill="1" applyAlignment="1">
      <alignment/>
    </xf>
    <xf numFmtId="0" fontId="57" fillId="19" borderId="1" xfId="42">
      <alignment horizontal="center"/>
      <protection locked="0"/>
    </xf>
    <xf numFmtId="0" fontId="0" fillId="29" borderId="1" xfId="51">
      <alignment/>
      <protection/>
    </xf>
    <xf numFmtId="175" fontId="58" fillId="0" borderId="2" xfId="43">
      <alignment horizontal="center"/>
      <protection/>
    </xf>
    <xf numFmtId="173" fontId="59" fillId="28" borderId="0" xfId="50" applyNumberFormat="1">
      <alignment horizontal="right"/>
      <protection/>
    </xf>
    <xf numFmtId="0" fontId="0" fillId="0" borderId="7" xfId="63" applyFont="1" applyAlignment="1">
      <alignment/>
      <protection/>
    </xf>
    <xf numFmtId="0" fontId="60" fillId="37" borderId="1" xfId="76">
      <alignment/>
      <protection/>
    </xf>
    <xf numFmtId="0" fontId="0" fillId="34" borderId="1" xfId="67">
      <alignment/>
      <protection/>
    </xf>
    <xf numFmtId="172" fontId="75" fillId="32" borderId="1" xfId="75" applyNumberFormat="1">
      <alignment horizontal="center" vertical="center"/>
      <protection/>
    </xf>
    <xf numFmtId="41" fontId="69" fillId="33" borderId="1" xfId="65" applyNumberFormat="1" applyAlignment="1">
      <alignment/>
      <protection/>
    </xf>
    <xf numFmtId="41" fontId="71" fillId="36" borderId="10" xfId="70" applyNumberFormat="1">
      <alignment/>
      <protection/>
    </xf>
    <xf numFmtId="0" fontId="0" fillId="0" borderId="1" xfId="62">
      <alignment/>
      <protection/>
    </xf>
    <xf numFmtId="0" fontId="58" fillId="0" borderId="0" xfId="77">
      <alignment horizontal="center"/>
      <protection/>
    </xf>
    <xf numFmtId="0" fontId="0" fillId="0" borderId="9" xfId="66" applyFont="1" applyAlignment="1">
      <alignment/>
      <protection/>
    </xf>
    <xf numFmtId="0" fontId="57" fillId="0" borderId="0" xfId="55" applyFont="1">
      <alignment/>
      <protection/>
    </xf>
    <xf numFmtId="0" fontId="83" fillId="0" borderId="0" xfId="0" applyFont="1" applyAlignment="1">
      <alignment/>
    </xf>
    <xf numFmtId="0" fontId="78" fillId="0" borderId="0" xfId="0" applyFont="1" applyAlignment="1" quotePrefix="1">
      <alignment/>
    </xf>
    <xf numFmtId="0" fontId="0" fillId="0" borderId="14" xfId="0" applyFont="1" applyBorder="1" applyAlignment="1">
      <alignment/>
    </xf>
    <xf numFmtId="176" fontId="60" fillId="30" borderId="3" xfId="52">
      <alignment horizontal="center"/>
      <protection/>
    </xf>
    <xf numFmtId="0" fontId="0" fillId="0" borderId="0" xfId="0" applyFont="1" applyAlignment="1">
      <alignment/>
    </xf>
    <xf numFmtId="173" fontId="60" fillId="37" borderId="1" xfId="76" applyNumberFormat="1">
      <alignment/>
      <protection/>
    </xf>
    <xf numFmtId="0" fontId="78" fillId="0" borderId="0" xfId="0" applyFont="1" applyAlignment="1">
      <alignment/>
    </xf>
    <xf numFmtId="0" fontId="77" fillId="0" borderId="0" xfId="0" applyFont="1" applyAlignment="1">
      <alignment/>
    </xf>
    <xf numFmtId="0" fontId="0" fillId="0" borderId="8" xfId="64" applyFont="1" applyAlignment="1">
      <alignment/>
      <protection/>
    </xf>
    <xf numFmtId="173" fontId="76" fillId="38" borderId="0" xfId="78" applyFill="1" applyAlignment="1">
      <alignment horizontal="right"/>
      <protection/>
    </xf>
    <xf numFmtId="0" fontId="0" fillId="0" borderId="0" xfId="0" applyAlignment="1">
      <alignment/>
    </xf>
    <xf numFmtId="0" fontId="84" fillId="0" borderId="0" xfId="77" applyFont="1">
      <alignment horizontal="center"/>
      <protection/>
    </xf>
    <xf numFmtId="0" fontId="85" fillId="0" borderId="0" xfId="54" applyFont="1">
      <alignment/>
      <protection/>
    </xf>
    <xf numFmtId="0" fontId="86" fillId="0" borderId="15" xfId="0" applyFont="1" applyBorder="1" applyAlignment="1">
      <alignment/>
    </xf>
    <xf numFmtId="43" fontId="54" fillId="0" borderId="0" xfId="46" applyNumberFormat="1" applyFont="1" applyFill="1" applyAlignment="1">
      <alignment/>
    </xf>
    <xf numFmtId="0" fontId="0" fillId="39" borderId="0" xfId="0" applyFill="1" applyAlignment="1">
      <alignment/>
    </xf>
    <xf numFmtId="0" fontId="75" fillId="32" borderId="1" xfId="75" applyNumberFormat="1">
      <alignment horizontal="center" vertical="center"/>
      <protection/>
    </xf>
    <xf numFmtId="173" fontId="87" fillId="0" borderId="1" xfId="45" applyFont="1" applyBorder="1" applyAlignment="1">
      <alignment/>
    </xf>
    <xf numFmtId="171" fontId="0" fillId="0" borderId="1" xfId="44" applyFont="1" applyBorder="1" applyAlignment="1">
      <alignment/>
    </xf>
    <xf numFmtId="171" fontId="0" fillId="26" borderId="1" xfId="44" applyFont="1" applyFill="1" applyBorder="1" applyAlignment="1" applyProtection="1">
      <alignment/>
      <protection locked="0"/>
    </xf>
    <xf numFmtId="173" fontId="87" fillId="0" borderId="1" xfId="45" applyFont="1" applyBorder="1" applyAlignment="1">
      <alignment horizontal="center" vertical="center"/>
    </xf>
    <xf numFmtId="0" fontId="62" fillId="39" borderId="0" xfId="54" applyFill="1">
      <alignment/>
      <protection/>
    </xf>
    <xf numFmtId="0" fontId="63" fillId="39" borderId="0" xfId="55" applyFill="1">
      <alignment/>
      <protection/>
    </xf>
    <xf numFmtId="0" fontId="0" fillId="26" borderId="1" xfId="40" applyNumberFormat="1" applyAlignment="1">
      <alignment horizontal="right"/>
      <protection locked="0"/>
    </xf>
    <xf numFmtId="0" fontId="0" fillId="39" borderId="0" xfId="0" applyFont="1" applyFill="1" applyAlignment="1" quotePrefix="1">
      <alignment/>
    </xf>
    <xf numFmtId="0" fontId="0" fillId="39" borderId="0" xfId="0" applyFill="1" applyAlignment="1" quotePrefix="1">
      <alignment/>
    </xf>
    <xf numFmtId="0" fontId="88" fillId="0" borderId="16" xfId="0" applyFont="1" applyBorder="1" applyAlignment="1">
      <alignment horizontal="left" wrapText="1"/>
    </xf>
    <xf numFmtId="0" fontId="88" fillId="0" borderId="8" xfId="0" applyFont="1" applyBorder="1" applyAlignment="1">
      <alignment horizontal="left" wrapText="1"/>
    </xf>
    <xf numFmtId="0" fontId="88" fillId="0" borderId="17" xfId="0" applyFont="1" applyBorder="1" applyAlignment="1">
      <alignment horizontal="left" wrapText="1"/>
    </xf>
    <xf numFmtId="0" fontId="88" fillId="0" borderId="18" xfId="0" applyFont="1" applyBorder="1" applyAlignment="1">
      <alignment horizontal="left" wrapText="1"/>
    </xf>
    <xf numFmtId="0" fontId="88" fillId="0" borderId="9" xfId="0" applyFont="1" applyBorder="1" applyAlignment="1">
      <alignment horizontal="left" wrapText="1"/>
    </xf>
    <xf numFmtId="0" fontId="88" fillId="0" borderId="19" xfId="0" applyFont="1" applyBorder="1" applyAlignment="1">
      <alignment horizontal="left" wrapText="1"/>
    </xf>
    <xf numFmtId="0" fontId="88" fillId="0" borderId="20" xfId="0" applyFont="1" applyBorder="1" applyAlignment="1">
      <alignment horizontal="left" wrapText="1"/>
    </xf>
    <xf numFmtId="0" fontId="88" fillId="0" borderId="0" xfId="0" applyFont="1" applyBorder="1" applyAlignment="1">
      <alignment horizontal="left" wrapText="1"/>
    </xf>
    <xf numFmtId="0" fontId="88" fillId="0" borderId="21" xfId="0" applyFont="1" applyBorder="1" applyAlignment="1">
      <alignment horizontal="left" wrapText="1"/>
    </xf>
    <xf numFmtId="0" fontId="88" fillId="0" borderId="22" xfId="0" applyFont="1" applyBorder="1" applyAlignment="1">
      <alignment horizontal="left" wrapText="1"/>
    </xf>
    <xf numFmtId="0" fontId="88" fillId="0" borderId="11" xfId="0" applyFont="1" applyBorder="1" applyAlignment="1">
      <alignment horizontal="left" wrapText="1"/>
    </xf>
    <xf numFmtId="0" fontId="88" fillId="0" borderId="23" xfId="0" applyFont="1" applyBorder="1" applyAlignment="1">
      <alignment horizontal="left" wrapText="1"/>
    </xf>
  </cellXfs>
  <cellStyles count="65">
    <cellStyle name="Normal" xfId="0"/>
    <cellStyle name="=WA Treasury Corporation Style Guid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ssumption" xfId="40"/>
    <cellStyle name="Bad" xfId="41"/>
    <cellStyle name="Case_Selector" xfId="42"/>
    <cellStyle name="Check" xfId="43"/>
    <cellStyle name="Comma" xfId="44"/>
    <cellStyle name="Comma [0]" xfId="45"/>
    <cellStyle name="Comma 10 2" xfId="46"/>
    <cellStyle name="Currency" xfId="47"/>
    <cellStyle name="Currency [0]" xfId="48"/>
    <cellStyle name="Currency 2" xfId="49"/>
    <cellStyle name="Different_Cell" xfId="50"/>
    <cellStyle name="Empty_Cell" xfId="51"/>
    <cellStyle name="Flag" xfId="52"/>
    <cellStyle name="Good" xfId="53"/>
    <cellStyle name="Header1" xfId="54"/>
    <cellStyle name="Header2" xfId="55"/>
    <cellStyle name="Header3" xfId="56"/>
    <cellStyle name="Heading 1" xfId="57"/>
    <cellStyle name="Heading 2" xfId="58"/>
    <cellStyle name="Heading 3" xfId="59"/>
    <cellStyle name="Heading 4" xfId="60"/>
    <cellStyle name="Inputs_Divider" xfId="61"/>
    <cellStyle name="Insheet" xfId="62"/>
    <cellStyle name="Line_ClosingBal" xfId="63"/>
    <cellStyle name="Line_Key" xfId="64"/>
    <cellStyle name="Line_Summary" xfId="65"/>
    <cellStyle name="Line_Total" xfId="66"/>
    <cellStyle name="Name_Input" xfId="67"/>
    <cellStyle name="Neutral" xfId="68"/>
    <cellStyle name="Normal 5" xfId="69"/>
    <cellStyle name="Offsheet" xfId="70"/>
    <cellStyle name="Percent" xfId="71"/>
    <cellStyle name="SheetHeader1" xfId="72"/>
    <cellStyle name="SheetHeader2" xfId="73"/>
    <cellStyle name="SheetHeader3" xfId="74"/>
    <cellStyle name="Table_Heading" xfId="75"/>
    <cellStyle name="Technical_Input" xfId="76"/>
    <cellStyle name="Units" xfId="77"/>
    <cellStyle name="Work_In_Progress" xfId="7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FHI Radar Chart</a:t>
            </a:r>
          </a:p>
        </c:rich>
      </c:tx>
      <c:layout>
        <c:manualLayout>
          <c:xMode val="factor"/>
          <c:yMode val="factor"/>
          <c:x val="0.01075"/>
          <c:y val="0.0335"/>
        </c:manualLayout>
      </c:layout>
      <c:spPr>
        <a:noFill/>
        <a:ln>
          <a:noFill/>
        </a:ln>
      </c:spPr>
    </c:title>
    <c:plotArea>
      <c:layout>
        <c:manualLayout>
          <c:xMode val="edge"/>
          <c:yMode val="edge"/>
          <c:x val="0.25075"/>
          <c:y val="0.25"/>
          <c:w val="0.4915"/>
          <c:h val="0.590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strRef>
          </c:cat>
          <c:val>
            <c:numRef>
              <c:f>'Single Year'!$D$20:$D$26</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strRef>
          </c:cat>
          <c:val>
            <c:numRef>
              <c:f>Name!$E$33:$E$39</c:f>
              <c:numCache>
                <c:ptCount val="7"/>
                <c:pt idx="0">
                  <c:v>7</c:v>
                </c:pt>
                <c:pt idx="1">
                  <c:v>7</c:v>
                </c:pt>
                <c:pt idx="2">
                  <c:v>7</c:v>
                </c:pt>
                <c:pt idx="3">
                  <c:v>7</c:v>
                </c:pt>
                <c:pt idx="4">
                  <c:v>7</c:v>
                </c:pt>
                <c:pt idx="5">
                  <c:v>7</c:v>
                </c:pt>
                <c:pt idx="6">
                  <c:v>7</c:v>
                </c:pt>
              </c:numCache>
            </c:numRef>
          </c:val>
        </c:ser>
        <c:axId val="17881776"/>
        <c:axId val="26718257"/>
      </c:radarChart>
      <c:catAx>
        <c:axId val="17881776"/>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6718257"/>
        <c:crosses val="autoZero"/>
        <c:auto val="0"/>
        <c:lblOffset val="100"/>
        <c:tickLblSkip val="1"/>
        <c:noMultiLvlLbl val="0"/>
      </c:catAx>
      <c:valAx>
        <c:axId val="26718257"/>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17881776"/>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Name!$E$52</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Forecast!$L$25:$L$31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50913930"/>
        <c:axId val="55572187"/>
      </c:radarChart>
      <c:catAx>
        <c:axId val="50913930"/>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55572187"/>
        <c:crosses val="autoZero"/>
        <c:auto val="0"/>
        <c:lblOffset val="100"/>
        <c:tickLblSkip val="1"/>
        <c:noMultiLvlLbl val="0"/>
      </c:catAx>
      <c:valAx>
        <c:axId val="55572187"/>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0913930"/>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Name!$E$53</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Forecast!$M$25:$M$31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30387636"/>
        <c:axId val="5053269"/>
      </c:radarChart>
      <c:catAx>
        <c:axId val="30387636"/>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5053269"/>
        <c:crosses val="autoZero"/>
        <c:auto val="0"/>
        <c:lblOffset val="100"/>
        <c:tickLblSkip val="1"/>
        <c:noMultiLvlLbl val="0"/>
      </c:catAx>
      <c:valAx>
        <c:axId val="5053269"/>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0387636"/>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rPr>
              <a:t>Forecast  Financial Ratio Performance</a:t>
            </a:r>
          </a:p>
        </c:rich>
      </c:tx>
      <c:layout>
        <c:manualLayout>
          <c:xMode val="factor"/>
          <c:yMode val="factor"/>
          <c:x val="-0.002"/>
          <c:y val="-0.01525"/>
        </c:manualLayout>
      </c:layout>
      <c:spPr>
        <a:noFill/>
        <a:ln>
          <a:noFill/>
        </a:ln>
      </c:spPr>
    </c:title>
    <c:plotArea>
      <c:layout>
        <c:manualLayout>
          <c:xMode val="edge"/>
          <c:yMode val="edge"/>
          <c:x val="0.008"/>
          <c:y val="0.1025"/>
          <c:w val="0.98075"/>
          <c:h val="0.79475"/>
        </c:manualLayout>
      </c:layout>
      <c:areaChart>
        <c:grouping val="stacked"/>
        <c:varyColors val="0"/>
        <c:ser>
          <c:idx val="0"/>
          <c:order val="0"/>
          <c:tx>
            <c:strRef>
              <c:f>Forecast!$C$25</c:f>
              <c:strCache>
                <c:ptCount val="1"/>
                <c:pt idx="0">
                  <c:v>Current</c:v>
                </c:pt>
              </c:strCache>
            </c:strRef>
          </c:tx>
          <c:spPr>
            <a:solidFill>
              <a:srgbClr val="4F81BD">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Forecast!$D$25:$M$25</c:f>
              <c:numCache/>
            </c:numRef>
          </c:val>
        </c:ser>
        <c:ser>
          <c:idx val="1"/>
          <c:order val="1"/>
          <c:tx>
            <c:strRef>
              <c:f>Forecast!$C$26</c:f>
              <c:strCache>
                <c:ptCount val="1"/>
                <c:pt idx="0">
                  <c:v>Asset Consumption</c:v>
                </c:pt>
              </c:strCache>
            </c:strRef>
          </c:tx>
          <c:spPr>
            <a:solidFill>
              <a:srgbClr val="C0504D">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Forecast!$D$26:$M$26</c:f>
              <c:numCache/>
            </c:numRef>
          </c:val>
        </c:ser>
        <c:ser>
          <c:idx val="2"/>
          <c:order val="2"/>
          <c:tx>
            <c:strRef>
              <c:f>Forecast!$C$27</c:f>
              <c:strCache>
                <c:ptCount val="1"/>
                <c:pt idx="0">
                  <c:v>Asset Renewal</c:v>
                </c:pt>
              </c:strCache>
            </c:strRef>
          </c:tx>
          <c:spPr>
            <a:solidFill>
              <a:srgbClr val="9BBB59">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Forecast!$D$27:$M$27</c:f>
              <c:numCache/>
            </c:numRef>
          </c:val>
        </c:ser>
        <c:ser>
          <c:idx val="3"/>
          <c:order val="3"/>
          <c:tx>
            <c:strRef>
              <c:f>Forecast!$C$28</c:f>
              <c:strCache>
                <c:ptCount val="1"/>
                <c:pt idx="0">
                  <c:v>Asset Sustainability</c:v>
                </c:pt>
              </c:strCache>
            </c:strRef>
          </c:tx>
          <c:spPr>
            <a:solidFill>
              <a:srgbClr val="8064A2">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Forecast!$D$28:$M$28</c:f>
              <c:numCache/>
            </c:numRef>
          </c:val>
        </c:ser>
        <c:ser>
          <c:idx val="4"/>
          <c:order val="4"/>
          <c:tx>
            <c:strRef>
              <c:f>Forecast!$C$29</c:f>
              <c:strCache>
                <c:ptCount val="1"/>
                <c:pt idx="0">
                  <c:v>Debt Service Coverage</c:v>
                </c:pt>
              </c:strCache>
            </c:strRef>
          </c:tx>
          <c:spPr>
            <a:solidFill>
              <a:srgbClr val="4BACC6">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Forecast!$D$29:$M$29</c:f>
              <c:numCache/>
            </c:numRef>
          </c:val>
        </c:ser>
        <c:ser>
          <c:idx val="5"/>
          <c:order val="5"/>
          <c:tx>
            <c:strRef>
              <c:f>Forecast!$C$30</c:f>
              <c:strCache>
                <c:ptCount val="1"/>
                <c:pt idx="0">
                  <c:v>Operating Surplus</c:v>
                </c:pt>
              </c:strCache>
            </c:strRef>
          </c:tx>
          <c:spPr>
            <a:solidFill>
              <a:srgbClr val="F79646">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Forecast!$D$30:$M$30</c:f>
              <c:numCache/>
            </c:numRef>
          </c:val>
        </c:ser>
        <c:ser>
          <c:idx val="6"/>
          <c:order val="6"/>
          <c:tx>
            <c:strRef>
              <c:f>Forecast!$C$31</c:f>
              <c:strCache>
                <c:ptCount val="1"/>
                <c:pt idx="0">
                  <c:v>Own Source Revenue</c:v>
                </c:pt>
              </c:strCache>
            </c:strRef>
          </c:tx>
          <c:spPr>
            <a:solidFill>
              <a:srgbClr val="2C4D75">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Forecast!$D$31:$M$31</c:f>
              <c:numCache/>
            </c:numRef>
          </c:val>
        </c:ser>
        <c:axId val="45479422"/>
        <c:axId val="6661615"/>
      </c:areaChart>
      <c:lineChart>
        <c:grouping val="standard"/>
        <c:varyColors val="0"/>
        <c:ser>
          <c:idx val="7"/>
          <c:order val="7"/>
          <c:tx>
            <c:v>Maximum Total</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Name!$E$57:$E$66</c:f>
              <c:numCache>
                <c:ptCount val="10"/>
                <c:pt idx="0">
                  <c:v>70</c:v>
                </c:pt>
                <c:pt idx="1">
                  <c:v>70</c:v>
                </c:pt>
                <c:pt idx="2">
                  <c:v>70</c:v>
                </c:pt>
                <c:pt idx="3">
                  <c:v>70</c:v>
                </c:pt>
                <c:pt idx="4">
                  <c:v>70</c:v>
                </c:pt>
                <c:pt idx="5">
                  <c:v>70</c:v>
                </c:pt>
                <c:pt idx="6">
                  <c:v>70</c:v>
                </c:pt>
                <c:pt idx="7">
                  <c:v>70</c:v>
                </c:pt>
                <c:pt idx="8">
                  <c:v>70</c:v>
                </c:pt>
                <c:pt idx="9">
                  <c:v>70</c:v>
                </c:pt>
              </c:numCache>
            </c:numRef>
          </c:val>
          <c:smooth val="0"/>
        </c:ser>
        <c:axId val="59954536"/>
        <c:axId val="2719913"/>
      </c:lineChart>
      <c:catAx>
        <c:axId val="4547942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1200" b="0" i="0" u="none" baseline="0">
                <a:solidFill>
                  <a:srgbClr val="333333"/>
                </a:solidFill>
              </a:defRPr>
            </a:pPr>
          </a:p>
        </c:txPr>
        <c:crossAx val="6661615"/>
        <c:crosses val="autoZero"/>
        <c:auto val="1"/>
        <c:lblOffset val="100"/>
        <c:tickLblSkip val="1"/>
        <c:noMultiLvlLbl val="0"/>
      </c:catAx>
      <c:valAx>
        <c:axId val="6661615"/>
        <c:scaling>
          <c:orientation val="minMax"/>
        </c:scaling>
        <c:axPos val="l"/>
        <c:majorGridlines>
          <c:spPr>
            <a:ln w="3175">
              <a:solidFill>
                <a:srgbClr val="000000"/>
              </a:solidFill>
            </a:ln>
          </c:spPr>
        </c:majorGridlines>
        <c:delete val="1"/>
        <c:majorTickMark val="out"/>
        <c:minorTickMark val="none"/>
        <c:tickLblPos val="nextTo"/>
        <c:crossAx val="45479422"/>
        <c:crossesAt val="1"/>
        <c:crossBetween val="between"/>
        <c:dispUnits/>
      </c:valAx>
      <c:catAx>
        <c:axId val="59954536"/>
        <c:scaling>
          <c:orientation val="minMax"/>
        </c:scaling>
        <c:axPos val="b"/>
        <c:delete val="1"/>
        <c:majorTickMark val="out"/>
        <c:minorTickMark val="none"/>
        <c:tickLblPos val="nextTo"/>
        <c:crossAx val="2719913"/>
        <c:crosses val="autoZero"/>
        <c:auto val="1"/>
        <c:lblOffset val="100"/>
        <c:tickLblSkip val="1"/>
        <c:noMultiLvlLbl val="0"/>
      </c:catAx>
      <c:valAx>
        <c:axId val="2719913"/>
        <c:scaling>
          <c:orientation val="minMax"/>
        </c:scaling>
        <c:axPos val="l"/>
        <c:delete val="1"/>
        <c:majorTickMark val="out"/>
        <c:minorTickMark val="none"/>
        <c:tickLblPos val="nextTo"/>
        <c:crossAx val="59954536"/>
        <c:crosses val="max"/>
        <c:crossBetween val="between"/>
        <c:dispUnits/>
      </c:valAx>
      <c:spPr>
        <a:pattFill prst="ltUpDiag">
          <a:fgClr>
            <a:srgbClr val="F2F2F2"/>
          </a:fgClr>
          <a:bgClr>
            <a:srgbClr val="FFFFFF"/>
          </a:bgClr>
        </a:pattFill>
        <a:ln w="3175">
          <a:noFill/>
        </a:ln>
      </c:spPr>
    </c:plotArea>
    <c:legend>
      <c:legendPos val="b"/>
      <c:layout>
        <c:manualLayout>
          <c:xMode val="edge"/>
          <c:yMode val="edge"/>
          <c:x val="0.166"/>
          <c:y val="0.89775"/>
          <c:w val="0.66425"/>
          <c:h val="0.091"/>
        </c:manualLayout>
      </c:layout>
      <c:overlay val="0"/>
      <c:spPr>
        <a:solidFill>
          <a:srgbClr val="F2F2F2">
            <a:alpha val="39000"/>
          </a:srgbClr>
        </a:solidFill>
        <a:ln w="3175">
          <a:noFill/>
        </a:ln>
      </c:spPr>
      <c:txPr>
        <a:bodyPr vert="horz" rot="0"/>
        <a:lstStyle/>
        <a:p>
          <a:pPr>
            <a:defRPr lang="en-US" cap="none" sz="1100" b="0" i="0" u="none" baseline="0">
              <a:solidFill>
                <a:srgbClr val="333333"/>
              </a:solidFill>
            </a:defRPr>
          </a:pPr>
        </a:p>
      </c:txPr>
    </c:legend>
    <c:plotVisOnly val="1"/>
    <c:dispBlanksAs val="zero"/>
    <c:showDLblsOverMax val="0"/>
  </c:chart>
  <c:spPr>
    <a:no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25"/>
        </c:manualLayout>
      </c:layout>
      <c:spPr>
        <a:noFill/>
        <a:ln>
          <a:noFill/>
        </a:ln>
      </c:spPr>
      <c:txPr>
        <a:bodyPr vert="horz" rot="0"/>
        <a:lstStyle/>
        <a:p>
          <a:pPr>
            <a:defRPr lang="en-US" cap="none" sz="2000" b="1" i="0" u="none" baseline="0">
              <a:solidFill>
                <a:srgbClr val="333333"/>
              </a:solidFill>
            </a:defRPr>
          </a:pPr>
        </a:p>
      </c:txPr>
    </c:title>
    <c:plotArea>
      <c:layout>
        <c:manualLayout>
          <c:xMode val="edge"/>
          <c:yMode val="edge"/>
          <c:x val="0.00425"/>
          <c:y val="0.078"/>
          <c:w val="0.98425"/>
          <c:h val="0.92775"/>
        </c:manualLayout>
      </c:layout>
      <c:lineChart>
        <c:grouping val="standard"/>
        <c:varyColors val="0"/>
        <c:ser>
          <c:idx val="0"/>
          <c:order val="0"/>
          <c:tx>
            <c:strRef>
              <c:f>Forecast!$C$34</c:f>
              <c:strCache>
                <c:ptCount val="1"/>
                <c:pt idx="0">
                  <c:v>Financial Health Indicator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Forecast!$D$23:$M$23</c:f>
              <c:numCache/>
            </c:numRef>
          </c:cat>
          <c:val>
            <c:numRef>
              <c:f>Forecast!$D$34:$M$34</c:f>
              <c:numCache/>
            </c:numRef>
          </c:val>
          <c:smooth val="0"/>
        </c:ser>
        <c:marker val="1"/>
        <c:axId val="24479218"/>
        <c:axId val="18986371"/>
      </c:lineChart>
      <c:catAx>
        <c:axId val="24479218"/>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200" b="0" i="0" u="none" baseline="0">
                <a:solidFill>
                  <a:srgbClr val="333333"/>
                </a:solidFill>
              </a:defRPr>
            </a:pPr>
          </a:p>
        </c:txPr>
        <c:crossAx val="18986371"/>
        <c:crosses val="autoZero"/>
        <c:auto val="1"/>
        <c:lblOffset val="100"/>
        <c:tickLblSkip val="1"/>
        <c:noMultiLvlLbl val="0"/>
      </c:catAx>
      <c:valAx>
        <c:axId val="18986371"/>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200" b="0" i="0" u="none" baseline="0">
                <a:solidFill>
                  <a:srgbClr val="333333"/>
                </a:solidFill>
              </a:defRPr>
            </a:pPr>
          </a:p>
        </c:txPr>
        <c:crossAx val="24479218"/>
        <c:crossesAt val="1"/>
        <c:crossBetween val="between"/>
        <c:dispUnits/>
      </c:valAx>
      <c:spPr>
        <a:pattFill prst="ltUpDiag">
          <a:fgClr>
            <a:srgbClr val="F2F2F2"/>
          </a:fgClr>
          <a:bgClr>
            <a:srgbClr val="FFFFFF"/>
          </a:bgClr>
        </a:pattFill>
        <a:ln w="3175">
          <a:noFill/>
        </a:ln>
      </c:spPr>
    </c:plotArea>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Name!$E$44</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Forecast!$D$25:$D$31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39137722"/>
        <c:axId val="16695179"/>
      </c:radarChart>
      <c:catAx>
        <c:axId val="39137722"/>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16695179"/>
        <c:crosses val="autoZero"/>
        <c:auto val="0"/>
        <c:lblOffset val="100"/>
        <c:tickLblSkip val="1"/>
        <c:noMultiLvlLbl val="0"/>
      </c:catAx>
      <c:valAx>
        <c:axId val="16695179"/>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9137722"/>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Name!$E$45</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Forecast!$E$25:$E$31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16038884"/>
        <c:axId val="10132229"/>
      </c:radarChart>
      <c:catAx>
        <c:axId val="16038884"/>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10132229"/>
        <c:crosses val="autoZero"/>
        <c:auto val="0"/>
        <c:lblOffset val="100"/>
        <c:tickLblSkip val="1"/>
        <c:noMultiLvlLbl val="0"/>
      </c:catAx>
      <c:valAx>
        <c:axId val="10132229"/>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16038884"/>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Name!$E$46</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Forecast!$F$25:$F$31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24081198"/>
        <c:axId val="15404191"/>
      </c:radarChart>
      <c:catAx>
        <c:axId val="24081198"/>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15404191"/>
        <c:crosses val="autoZero"/>
        <c:auto val="0"/>
        <c:lblOffset val="100"/>
        <c:tickLblSkip val="1"/>
        <c:noMultiLvlLbl val="0"/>
      </c:catAx>
      <c:valAx>
        <c:axId val="15404191"/>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4081198"/>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Name!$E$47</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Forecast!$G$25:$G$31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4419992"/>
        <c:axId val="39779929"/>
      </c:radarChart>
      <c:catAx>
        <c:axId val="4419992"/>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39779929"/>
        <c:crosses val="autoZero"/>
        <c:auto val="0"/>
        <c:lblOffset val="100"/>
        <c:tickLblSkip val="1"/>
        <c:noMultiLvlLbl val="0"/>
      </c:catAx>
      <c:valAx>
        <c:axId val="39779929"/>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4419992"/>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Name!$E$48</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Forecast!$H$25:$H$31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22475042"/>
        <c:axId val="948787"/>
      </c:radarChart>
      <c:catAx>
        <c:axId val="22475042"/>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948787"/>
        <c:crosses val="autoZero"/>
        <c:auto val="0"/>
        <c:lblOffset val="100"/>
        <c:tickLblSkip val="1"/>
        <c:noMultiLvlLbl val="0"/>
      </c:catAx>
      <c:valAx>
        <c:axId val="948787"/>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2475042"/>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Name!$E$49</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Forecast!$I$25:$I$31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8539084"/>
        <c:axId val="9742893"/>
      </c:radarChart>
      <c:catAx>
        <c:axId val="8539084"/>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9742893"/>
        <c:crosses val="autoZero"/>
        <c:auto val="0"/>
        <c:lblOffset val="100"/>
        <c:tickLblSkip val="1"/>
        <c:noMultiLvlLbl val="0"/>
      </c:catAx>
      <c:valAx>
        <c:axId val="9742893"/>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8539084"/>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Name!$E$50</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Forecast!$J$25:$J$31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20577174"/>
        <c:axId val="50976839"/>
      </c:radarChart>
      <c:catAx>
        <c:axId val="20577174"/>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50976839"/>
        <c:crosses val="autoZero"/>
        <c:auto val="0"/>
        <c:lblOffset val="100"/>
        <c:tickLblSkip val="1"/>
        <c:noMultiLvlLbl val="0"/>
      </c:catAx>
      <c:valAx>
        <c:axId val="50976839"/>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0577174"/>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Name!$E$51</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Forecast!$K$25:$K$31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56138368"/>
        <c:axId val="35483265"/>
      </c:radarChart>
      <c:catAx>
        <c:axId val="56138368"/>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35483265"/>
        <c:crosses val="autoZero"/>
        <c:auto val="0"/>
        <c:lblOffset val="100"/>
        <c:tickLblSkip val="1"/>
        <c:noMultiLvlLbl val="0"/>
      </c:catAx>
      <c:valAx>
        <c:axId val="35483265"/>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6138368"/>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 Id="rId12"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xdr:row>
      <xdr:rowOff>19050</xdr:rowOff>
    </xdr:from>
    <xdr:to>
      <xdr:col>6</xdr:col>
      <xdr:colOff>714375</xdr:colOff>
      <xdr:row>4</xdr:row>
      <xdr:rowOff>114300</xdr:rowOff>
    </xdr:to>
    <xdr:pic>
      <xdr:nvPicPr>
        <xdr:cNvPr id="1" name="Picture 4"/>
        <xdr:cNvPicPr preferRelativeResize="1">
          <a:picLocks noChangeAspect="1"/>
        </xdr:cNvPicPr>
      </xdr:nvPicPr>
      <xdr:blipFill>
        <a:blip r:embed="rId1"/>
        <a:stretch>
          <a:fillRect/>
        </a:stretch>
      </xdr:blipFill>
      <xdr:spPr>
        <a:xfrm>
          <a:off x="314325" y="523875"/>
          <a:ext cx="3162300" cy="457200"/>
        </a:xfrm>
        <a:prstGeom prst="rect">
          <a:avLst/>
        </a:prstGeom>
        <a:noFill/>
        <a:ln w="9525" cmpd="sng">
          <a:noFill/>
        </a:ln>
      </xdr:spPr>
    </xdr:pic>
    <xdr:clientData/>
  </xdr:twoCellAnchor>
  <xdr:twoCellAnchor editAs="oneCell">
    <xdr:from>
      <xdr:col>6</xdr:col>
      <xdr:colOff>1457325</xdr:colOff>
      <xdr:row>1</xdr:row>
      <xdr:rowOff>104775</xdr:rowOff>
    </xdr:from>
    <xdr:to>
      <xdr:col>6</xdr:col>
      <xdr:colOff>3638550</xdr:colOff>
      <xdr:row>4</xdr:row>
      <xdr:rowOff>19050</xdr:rowOff>
    </xdr:to>
    <xdr:pic>
      <xdr:nvPicPr>
        <xdr:cNvPr id="2" name="Picture 5"/>
        <xdr:cNvPicPr preferRelativeResize="1">
          <a:picLocks noChangeAspect="1"/>
        </xdr:cNvPicPr>
      </xdr:nvPicPr>
      <xdr:blipFill>
        <a:blip r:embed="rId2"/>
        <a:stretch>
          <a:fillRect/>
        </a:stretch>
      </xdr:blipFill>
      <xdr:spPr>
        <a:xfrm>
          <a:off x="4219575" y="428625"/>
          <a:ext cx="21812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1066800</xdr:colOff>
      <xdr:row>6</xdr:row>
      <xdr:rowOff>9525</xdr:rowOff>
    </xdr:from>
    <xdr:to>
      <xdr:col>7</xdr:col>
      <xdr:colOff>438150</xdr:colOff>
      <xdr:row>28</xdr:row>
      <xdr:rowOff>190500</xdr:rowOff>
    </xdr:to>
    <xdr:graphicFrame>
      <xdr:nvGraphicFramePr>
        <xdr:cNvPr id="1" name="Chart 2"/>
        <xdr:cNvGraphicFramePr/>
      </xdr:nvGraphicFramePr>
      <xdr:xfrm>
        <a:off x="5734050" y="1162050"/>
        <a:ext cx="4514850" cy="37719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36</xdr:row>
      <xdr:rowOff>38100</xdr:rowOff>
    </xdr:from>
    <xdr:to>
      <xdr:col>3</xdr:col>
      <xdr:colOff>3324225</xdr:colOff>
      <xdr:row>55</xdr:row>
      <xdr:rowOff>85725</xdr:rowOff>
    </xdr:to>
    <xdr:graphicFrame>
      <xdr:nvGraphicFramePr>
        <xdr:cNvPr id="1" name="Chart 3"/>
        <xdr:cNvGraphicFramePr/>
      </xdr:nvGraphicFramePr>
      <xdr:xfrm>
        <a:off x="2981325" y="6153150"/>
        <a:ext cx="3295650" cy="3124200"/>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57150</xdr:colOff>
      <xdr:row>36</xdr:row>
      <xdr:rowOff>38100</xdr:rowOff>
    </xdr:from>
    <xdr:to>
      <xdr:col>4</xdr:col>
      <xdr:colOff>3352800</xdr:colOff>
      <xdr:row>55</xdr:row>
      <xdr:rowOff>85725</xdr:rowOff>
    </xdr:to>
    <xdr:graphicFrame>
      <xdr:nvGraphicFramePr>
        <xdr:cNvPr id="2" name="Chart 2"/>
        <xdr:cNvGraphicFramePr/>
      </xdr:nvGraphicFramePr>
      <xdr:xfrm>
        <a:off x="6391275" y="6153150"/>
        <a:ext cx="3295650" cy="3124200"/>
      </xdr:xfrm>
      <a:graphic>
        <a:graphicData uri="http://schemas.openxmlformats.org/drawingml/2006/chart">
          <c:chart xmlns:c="http://schemas.openxmlformats.org/drawingml/2006/chart" r:id="rId2"/>
        </a:graphicData>
      </a:graphic>
    </xdr:graphicFrame>
    <xdr:clientData fLocksWithSheet="0"/>
  </xdr:twoCellAnchor>
  <xdr:twoCellAnchor>
    <xdr:from>
      <xdr:col>5</xdr:col>
      <xdr:colOff>47625</xdr:colOff>
      <xdr:row>36</xdr:row>
      <xdr:rowOff>47625</xdr:rowOff>
    </xdr:from>
    <xdr:to>
      <xdr:col>5</xdr:col>
      <xdr:colOff>3333750</xdr:colOff>
      <xdr:row>55</xdr:row>
      <xdr:rowOff>95250</xdr:rowOff>
    </xdr:to>
    <xdr:graphicFrame>
      <xdr:nvGraphicFramePr>
        <xdr:cNvPr id="3" name="Chart 4"/>
        <xdr:cNvGraphicFramePr/>
      </xdr:nvGraphicFramePr>
      <xdr:xfrm>
        <a:off x="9763125" y="6162675"/>
        <a:ext cx="3286125" cy="312420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57150</xdr:colOff>
      <xdr:row>36</xdr:row>
      <xdr:rowOff>47625</xdr:rowOff>
    </xdr:from>
    <xdr:to>
      <xdr:col>6</xdr:col>
      <xdr:colOff>3352800</xdr:colOff>
      <xdr:row>55</xdr:row>
      <xdr:rowOff>95250</xdr:rowOff>
    </xdr:to>
    <xdr:graphicFrame>
      <xdr:nvGraphicFramePr>
        <xdr:cNvPr id="4" name="Chart 5"/>
        <xdr:cNvGraphicFramePr/>
      </xdr:nvGraphicFramePr>
      <xdr:xfrm>
        <a:off x="13154025" y="6162675"/>
        <a:ext cx="3295650" cy="3124200"/>
      </xdr:xfrm>
      <a:graphic>
        <a:graphicData uri="http://schemas.openxmlformats.org/drawingml/2006/chart">
          <c:chart xmlns:c="http://schemas.openxmlformats.org/drawingml/2006/chart" r:id="rId4"/>
        </a:graphicData>
      </a:graphic>
    </xdr:graphicFrame>
    <xdr:clientData fLocksWithSheet="0"/>
  </xdr:twoCellAnchor>
  <xdr:twoCellAnchor>
    <xdr:from>
      <xdr:col>7</xdr:col>
      <xdr:colOff>47625</xdr:colOff>
      <xdr:row>36</xdr:row>
      <xdr:rowOff>47625</xdr:rowOff>
    </xdr:from>
    <xdr:to>
      <xdr:col>7</xdr:col>
      <xdr:colOff>3333750</xdr:colOff>
      <xdr:row>55</xdr:row>
      <xdr:rowOff>95250</xdr:rowOff>
    </xdr:to>
    <xdr:graphicFrame>
      <xdr:nvGraphicFramePr>
        <xdr:cNvPr id="5" name="Chart 6"/>
        <xdr:cNvGraphicFramePr/>
      </xdr:nvGraphicFramePr>
      <xdr:xfrm>
        <a:off x="16525875" y="6162675"/>
        <a:ext cx="3286125" cy="3124200"/>
      </xdr:xfrm>
      <a:graphic>
        <a:graphicData uri="http://schemas.openxmlformats.org/drawingml/2006/chart">
          <c:chart xmlns:c="http://schemas.openxmlformats.org/drawingml/2006/chart" r:id="rId5"/>
        </a:graphicData>
      </a:graphic>
    </xdr:graphicFrame>
    <xdr:clientData fLocksWithSheet="0"/>
  </xdr:twoCellAnchor>
  <xdr:twoCellAnchor>
    <xdr:from>
      <xdr:col>8</xdr:col>
      <xdr:colOff>47625</xdr:colOff>
      <xdr:row>36</xdr:row>
      <xdr:rowOff>47625</xdr:rowOff>
    </xdr:from>
    <xdr:to>
      <xdr:col>8</xdr:col>
      <xdr:colOff>3333750</xdr:colOff>
      <xdr:row>55</xdr:row>
      <xdr:rowOff>95250</xdr:rowOff>
    </xdr:to>
    <xdr:graphicFrame>
      <xdr:nvGraphicFramePr>
        <xdr:cNvPr id="6" name="Chart 7"/>
        <xdr:cNvGraphicFramePr/>
      </xdr:nvGraphicFramePr>
      <xdr:xfrm>
        <a:off x="19907250" y="6162675"/>
        <a:ext cx="3286125" cy="3124200"/>
      </xdr:xfrm>
      <a:graphic>
        <a:graphicData uri="http://schemas.openxmlformats.org/drawingml/2006/chart">
          <c:chart xmlns:c="http://schemas.openxmlformats.org/drawingml/2006/chart" r:id="rId6"/>
        </a:graphicData>
      </a:graphic>
    </xdr:graphicFrame>
    <xdr:clientData fLocksWithSheet="0"/>
  </xdr:twoCellAnchor>
  <xdr:twoCellAnchor>
    <xdr:from>
      <xdr:col>9</xdr:col>
      <xdr:colOff>47625</xdr:colOff>
      <xdr:row>36</xdr:row>
      <xdr:rowOff>47625</xdr:rowOff>
    </xdr:from>
    <xdr:to>
      <xdr:col>9</xdr:col>
      <xdr:colOff>3333750</xdr:colOff>
      <xdr:row>55</xdr:row>
      <xdr:rowOff>95250</xdr:rowOff>
    </xdr:to>
    <xdr:graphicFrame>
      <xdr:nvGraphicFramePr>
        <xdr:cNvPr id="7" name="Chart 8"/>
        <xdr:cNvGraphicFramePr/>
      </xdr:nvGraphicFramePr>
      <xdr:xfrm>
        <a:off x="23288625" y="6162675"/>
        <a:ext cx="3286125" cy="3124200"/>
      </xdr:xfrm>
      <a:graphic>
        <a:graphicData uri="http://schemas.openxmlformats.org/drawingml/2006/chart">
          <c:chart xmlns:c="http://schemas.openxmlformats.org/drawingml/2006/chart" r:id="rId7"/>
        </a:graphicData>
      </a:graphic>
    </xdr:graphicFrame>
    <xdr:clientData fLocksWithSheet="0"/>
  </xdr:twoCellAnchor>
  <xdr:twoCellAnchor>
    <xdr:from>
      <xdr:col>10</xdr:col>
      <xdr:colOff>47625</xdr:colOff>
      <xdr:row>36</xdr:row>
      <xdr:rowOff>47625</xdr:rowOff>
    </xdr:from>
    <xdr:to>
      <xdr:col>10</xdr:col>
      <xdr:colOff>3333750</xdr:colOff>
      <xdr:row>55</xdr:row>
      <xdr:rowOff>95250</xdr:rowOff>
    </xdr:to>
    <xdr:graphicFrame>
      <xdr:nvGraphicFramePr>
        <xdr:cNvPr id="8" name="Chart 9"/>
        <xdr:cNvGraphicFramePr/>
      </xdr:nvGraphicFramePr>
      <xdr:xfrm>
        <a:off x="26670000" y="6162675"/>
        <a:ext cx="3286125" cy="3124200"/>
      </xdr:xfrm>
      <a:graphic>
        <a:graphicData uri="http://schemas.openxmlformats.org/drawingml/2006/chart">
          <c:chart xmlns:c="http://schemas.openxmlformats.org/drawingml/2006/chart" r:id="rId8"/>
        </a:graphicData>
      </a:graphic>
    </xdr:graphicFrame>
    <xdr:clientData fLocksWithSheet="0"/>
  </xdr:twoCellAnchor>
  <xdr:twoCellAnchor>
    <xdr:from>
      <xdr:col>11</xdr:col>
      <xdr:colOff>57150</xdr:colOff>
      <xdr:row>36</xdr:row>
      <xdr:rowOff>47625</xdr:rowOff>
    </xdr:from>
    <xdr:to>
      <xdr:col>11</xdr:col>
      <xdr:colOff>3352800</xdr:colOff>
      <xdr:row>55</xdr:row>
      <xdr:rowOff>95250</xdr:rowOff>
    </xdr:to>
    <xdr:graphicFrame>
      <xdr:nvGraphicFramePr>
        <xdr:cNvPr id="9" name="Chart 10"/>
        <xdr:cNvGraphicFramePr/>
      </xdr:nvGraphicFramePr>
      <xdr:xfrm>
        <a:off x="30060900" y="6162675"/>
        <a:ext cx="3295650" cy="3124200"/>
      </xdr:xfrm>
      <a:graphic>
        <a:graphicData uri="http://schemas.openxmlformats.org/drawingml/2006/chart">
          <c:chart xmlns:c="http://schemas.openxmlformats.org/drawingml/2006/chart" r:id="rId9"/>
        </a:graphicData>
      </a:graphic>
    </xdr:graphicFrame>
    <xdr:clientData fLocksWithSheet="0"/>
  </xdr:twoCellAnchor>
  <xdr:twoCellAnchor>
    <xdr:from>
      <xdr:col>12</xdr:col>
      <xdr:colOff>47625</xdr:colOff>
      <xdr:row>36</xdr:row>
      <xdr:rowOff>47625</xdr:rowOff>
    </xdr:from>
    <xdr:to>
      <xdr:col>12</xdr:col>
      <xdr:colOff>3333750</xdr:colOff>
      <xdr:row>55</xdr:row>
      <xdr:rowOff>95250</xdr:rowOff>
    </xdr:to>
    <xdr:graphicFrame>
      <xdr:nvGraphicFramePr>
        <xdr:cNvPr id="10" name="Chart 11"/>
        <xdr:cNvGraphicFramePr/>
      </xdr:nvGraphicFramePr>
      <xdr:xfrm>
        <a:off x="33432750" y="6162675"/>
        <a:ext cx="3286125" cy="3124200"/>
      </xdr:xfrm>
      <a:graphic>
        <a:graphicData uri="http://schemas.openxmlformats.org/drawingml/2006/chart">
          <c:chart xmlns:c="http://schemas.openxmlformats.org/drawingml/2006/chart" r:id="rId10"/>
        </a:graphicData>
      </a:graphic>
    </xdr:graphicFrame>
    <xdr:clientData fLocksWithSheet="0"/>
  </xdr:twoCellAnchor>
  <xdr:twoCellAnchor>
    <xdr:from>
      <xdr:col>3</xdr:col>
      <xdr:colOff>28575</xdr:colOff>
      <xdr:row>60</xdr:row>
      <xdr:rowOff>9525</xdr:rowOff>
    </xdr:from>
    <xdr:to>
      <xdr:col>6</xdr:col>
      <xdr:colOff>66675</xdr:colOff>
      <xdr:row>91</xdr:row>
      <xdr:rowOff>104775</xdr:rowOff>
    </xdr:to>
    <xdr:graphicFrame>
      <xdr:nvGraphicFramePr>
        <xdr:cNvPr id="11" name="Chart 13"/>
        <xdr:cNvGraphicFramePr/>
      </xdr:nvGraphicFramePr>
      <xdr:xfrm>
        <a:off x="2981325" y="10010775"/>
        <a:ext cx="10182225" cy="5114925"/>
      </xdr:xfrm>
      <a:graphic>
        <a:graphicData uri="http://schemas.openxmlformats.org/drawingml/2006/chart">
          <c:chart xmlns:c="http://schemas.openxmlformats.org/drawingml/2006/chart" r:id="rId11"/>
        </a:graphicData>
      </a:graphic>
    </xdr:graphicFrame>
    <xdr:clientData fLocksWithSheet="0"/>
  </xdr:twoCellAnchor>
  <xdr:twoCellAnchor>
    <xdr:from>
      <xdr:col>6</xdr:col>
      <xdr:colOff>495300</xdr:colOff>
      <xdr:row>60</xdr:row>
      <xdr:rowOff>19050</xdr:rowOff>
    </xdr:from>
    <xdr:to>
      <xdr:col>9</xdr:col>
      <xdr:colOff>428625</xdr:colOff>
      <xdr:row>91</xdr:row>
      <xdr:rowOff>104775</xdr:rowOff>
    </xdr:to>
    <xdr:graphicFrame>
      <xdr:nvGraphicFramePr>
        <xdr:cNvPr id="12" name="Chart 12"/>
        <xdr:cNvGraphicFramePr/>
      </xdr:nvGraphicFramePr>
      <xdr:xfrm>
        <a:off x="13592175" y="10020300"/>
        <a:ext cx="10077450" cy="51054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Treasury Corporation">
      <a:dk1>
        <a:sysClr val="windowText" lastClr="000000"/>
      </a:dk1>
      <a:lt1>
        <a:sysClr val="window" lastClr="FFFFFF"/>
      </a:lt1>
      <a:dk2>
        <a:srgbClr val="003B65"/>
      </a:dk2>
      <a:lt2>
        <a:srgbClr val="B7B8B9"/>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C10:G29"/>
  <sheetViews>
    <sheetView showGridLines="0" zoomScalePageLayoutView="0" workbookViewId="0" topLeftCell="A1">
      <selection activeCell="A1" sqref="A1"/>
    </sheetView>
  </sheetViews>
  <sheetFormatPr defaultColWidth="0" defaultRowHeight="12.75" zeroHeight="1"/>
  <cols>
    <col min="1" max="1" width="3.28125" style="1" customWidth="1"/>
    <col min="2" max="2" width="1.57421875" style="1" customWidth="1"/>
    <col min="3" max="6" width="9.140625" style="1" customWidth="1"/>
    <col min="7" max="7" width="54.57421875" style="1" customWidth="1"/>
    <col min="8" max="8" width="4.7109375" style="1" customWidth="1"/>
    <col min="9" max="16384" width="9.140625" style="1" hidden="1" customWidth="1"/>
  </cols>
  <sheetData>
    <row r="1" ht="25.5" customHeight="1"/>
    <row r="2" ht="14.25"/>
    <row r="3" ht="14.25"/>
    <row r="4" ht="14.25"/>
    <row r="5" ht="14.25"/>
    <row r="6" ht="14.25"/>
    <row r="7" ht="14.25"/>
    <row r="8" ht="14.25"/>
    <row r="9" ht="14.25"/>
    <row r="10" spans="3:7" ht="32.25" customHeight="1">
      <c r="C10" s="39" t="s">
        <v>77</v>
      </c>
      <c r="D10" s="40"/>
      <c r="E10" s="40"/>
      <c r="F10" s="40"/>
      <c r="G10" s="40"/>
    </row>
    <row r="11" ht="13.5" customHeight="1">
      <c r="C11" s="2"/>
    </row>
    <row r="12" ht="14.25"/>
    <row r="13" ht="23.25" customHeight="1">
      <c r="C13" s="33" t="str">
        <f>Name_Model</f>
        <v>Financial Health Indicator Calculator</v>
      </c>
    </row>
    <row r="14" ht="12.75" customHeight="1"/>
    <row r="15" ht="14.25">
      <c r="C15" s="32" t="s">
        <v>4</v>
      </c>
    </row>
    <row r="16" ht="14.25"/>
    <row r="17" ht="14.25"/>
    <row r="18" ht="25.5">
      <c r="C18" s="34" t="s">
        <v>93</v>
      </c>
    </row>
    <row r="19" ht="14.25"/>
    <row r="20" ht="14.25"/>
    <row r="21" ht="14.25"/>
    <row r="22" ht="16.5">
      <c r="C22" s="14" t="s">
        <v>0</v>
      </c>
    </row>
    <row r="23" spans="3:7" ht="63.75" customHeight="1">
      <c r="C23" s="59" t="s">
        <v>61</v>
      </c>
      <c r="D23" s="60"/>
      <c r="E23" s="60"/>
      <c r="F23" s="60"/>
      <c r="G23" s="61"/>
    </row>
    <row r="24" ht="15.75" customHeight="1"/>
    <row r="25" ht="18.75" customHeight="1">
      <c r="C25" s="14" t="s">
        <v>1</v>
      </c>
    </row>
    <row r="26" spans="3:7" ht="25.5" customHeight="1">
      <c r="C26" s="62" t="s">
        <v>63</v>
      </c>
      <c r="D26" s="63"/>
      <c r="E26" s="63"/>
      <c r="F26" s="63"/>
      <c r="G26" s="64"/>
    </row>
    <row r="27" spans="3:7" ht="14.25">
      <c r="C27" s="65"/>
      <c r="D27" s="66"/>
      <c r="E27" s="66"/>
      <c r="F27" s="66"/>
      <c r="G27" s="67"/>
    </row>
    <row r="28" spans="3:7" ht="14.25">
      <c r="C28" s="65"/>
      <c r="D28" s="66"/>
      <c r="E28" s="66"/>
      <c r="F28" s="66"/>
      <c r="G28" s="67"/>
    </row>
    <row r="29" spans="3:7" ht="14.25">
      <c r="C29" s="68"/>
      <c r="D29" s="69"/>
      <c r="E29" s="69"/>
      <c r="F29" s="69"/>
      <c r="G29" s="70"/>
    </row>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assword="9022" sheet="1" objects="1" scenarios="1"/>
  <mergeCells count="2">
    <mergeCell ref="C23:G23"/>
    <mergeCell ref="C26:G29"/>
  </mergeCells>
  <printOptions horizontalCentered="1"/>
  <pageMargins left="0.3937007874015748" right="0.3937007874015748" top="0.3937007874015748" bottom="0.3937007874015748" header="0.31496062992125984" footer="0.31496062992125984"/>
  <pageSetup fitToWidth="2" fitToHeight="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
    <tabColor theme="0" tint="-0.1499900072813034"/>
  </sheetPr>
  <dimension ref="A1:C42"/>
  <sheetViews>
    <sheetView zoomScale="70" zoomScaleNormal="70" zoomScalePageLayoutView="0" workbookViewId="0" topLeftCell="A1">
      <selection activeCell="A6" sqref="A6"/>
    </sheetView>
  </sheetViews>
  <sheetFormatPr defaultColWidth="0" defaultRowHeight="12.75" zeroHeight="1"/>
  <cols>
    <col min="1" max="1" width="2.7109375" style="48" customWidth="1"/>
    <col min="2" max="21" width="9.140625" style="48" customWidth="1"/>
    <col min="22" max="16384" width="0" style="48" hidden="1" customWidth="1"/>
  </cols>
  <sheetData>
    <row r="1" s="11" customFormat="1" ht="20.25">
      <c r="A1" s="11" t="s">
        <v>98</v>
      </c>
    </row>
    <row r="2" s="12" customFormat="1" ht="15.75">
      <c r="A2" s="12" t="str">
        <f>Name_Model</f>
        <v>Financial Health Indicator Calculator</v>
      </c>
    </row>
    <row r="3" s="13" customFormat="1" ht="14.25"/>
    <row r="4" ht="12.75"/>
    <row r="5" s="12" customFormat="1" ht="15.75">
      <c r="B5" s="12" t="s">
        <v>100</v>
      </c>
    </row>
    <row r="6" ht="12.75"/>
    <row r="7" ht="12.75">
      <c r="B7" s="48" t="s">
        <v>116</v>
      </c>
    </row>
    <row r="8" ht="12.75">
      <c r="B8" s="48" t="s">
        <v>117</v>
      </c>
    </row>
    <row r="9" ht="12.75">
      <c r="B9" s="48" t="s">
        <v>113</v>
      </c>
    </row>
    <row r="10" ht="12.75">
      <c r="B10" s="48" t="s">
        <v>115</v>
      </c>
    </row>
    <row r="11" ht="12.75"/>
    <row r="12" ht="12.75"/>
    <row r="13" s="12" customFormat="1" ht="15.75">
      <c r="B13" s="12" t="s">
        <v>102</v>
      </c>
    </row>
    <row r="14" ht="12.75"/>
    <row r="15" ht="16.5">
      <c r="B15" s="54" t="s">
        <v>103</v>
      </c>
    </row>
    <row r="16" ht="12.75">
      <c r="B16" s="57" t="s">
        <v>107</v>
      </c>
    </row>
    <row r="17" ht="12.75"/>
    <row r="18" ht="16.5">
      <c r="B18" s="54" t="s">
        <v>110</v>
      </c>
    </row>
    <row r="19" ht="12.75">
      <c r="B19" s="48" t="s">
        <v>111</v>
      </c>
    </row>
    <row r="20" ht="12.75"/>
    <row r="21" ht="16.5">
      <c r="B21" s="54" t="s">
        <v>104</v>
      </c>
    </row>
    <row r="22" ht="12.75">
      <c r="B22" s="58" t="s">
        <v>105</v>
      </c>
    </row>
    <row r="23" ht="12.75">
      <c r="B23" s="48" t="s">
        <v>106</v>
      </c>
    </row>
    <row r="24" spans="2:3" ht="12.75">
      <c r="B24" s="48">
        <v>1</v>
      </c>
      <c r="C24" s="48" t="s">
        <v>79</v>
      </c>
    </row>
    <row r="25" spans="2:3" ht="12.75">
      <c r="B25" s="48">
        <v>2</v>
      </c>
      <c r="C25" s="48" t="s">
        <v>80</v>
      </c>
    </row>
    <row r="26" spans="2:3" ht="12.75">
      <c r="B26" s="48">
        <v>3</v>
      </c>
      <c r="C26" s="48" t="s">
        <v>81</v>
      </c>
    </row>
    <row r="27" spans="2:3" ht="12.75">
      <c r="B27" s="48">
        <v>4</v>
      </c>
      <c r="C27" s="48" t="s">
        <v>82</v>
      </c>
    </row>
    <row r="28" spans="2:3" ht="12.75">
      <c r="B28" s="48">
        <v>5</v>
      </c>
      <c r="C28" s="48" t="s">
        <v>83</v>
      </c>
    </row>
    <row r="29" spans="2:3" ht="12.75">
      <c r="B29" s="48">
        <v>6</v>
      </c>
      <c r="C29" s="48" t="s">
        <v>84</v>
      </c>
    </row>
    <row r="30" spans="2:3" ht="12.75">
      <c r="B30" s="48">
        <v>7</v>
      </c>
      <c r="C30" s="48" t="s">
        <v>85</v>
      </c>
    </row>
    <row r="31" ht="12.75"/>
    <row r="32" ht="12.75">
      <c r="B32" s="58" t="s">
        <v>109</v>
      </c>
    </row>
    <row r="33" ht="12.75"/>
    <row r="34" ht="12.75"/>
    <row r="35" ht="16.5">
      <c r="B35" s="54" t="s">
        <v>103</v>
      </c>
    </row>
    <row r="36" ht="12.75">
      <c r="B36" s="57" t="s">
        <v>108</v>
      </c>
    </row>
    <row r="37" ht="12.75"/>
    <row r="38" ht="16.5">
      <c r="B38" s="54" t="s">
        <v>110</v>
      </c>
    </row>
    <row r="39" ht="12.75">
      <c r="B39" s="48" t="s">
        <v>112</v>
      </c>
    </row>
    <row r="40" ht="12.75"/>
    <row r="41" ht="16.5">
      <c r="B41" s="54" t="s">
        <v>104</v>
      </c>
    </row>
    <row r="42" ht="12.75">
      <c r="B42" s="58" t="s">
        <v>114</v>
      </c>
    </row>
    <row r="43" ht="12.75"/>
    <row r="44" ht="12.75"/>
    <row r="45" ht="12.75"/>
    <row r="46" ht="12.75"/>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sheetProtection password="9022"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tabColor rgb="FFFF9797"/>
  </sheetPr>
  <dimension ref="A1:AN35"/>
  <sheetViews>
    <sheetView tabSelected="1" zoomScale="85" zoomScaleNormal="85" zoomScalePageLayoutView="0" workbookViewId="0" topLeftCell="A1">
      <selection activeCell="E5" sqref="E5"/>
    </sheetView>
  </sheetViews>
  <sheetFormatPr defaultColWidth="0" defaultRowHeight="12.75" zeroHeight="1"/>
  <cols>
    <col min="1" max="2" width="2.140625" style="0" customWidth="1"/>
    <col min="3" max="3" width="40.00390625" style="0" customWidth="1"/>
    <col min="4" max="7" width="25.7109375" style="0" customWidth="1"/>
    <col min="8" max="8" width="15.7109375" style="0" customWidth="1"/>
    <col min="9" max="9" width="10.7109375" style="0" customWidth="1"/>
    <col min="10" max="39" width="10.7109375" style="0" hidden="1" customWidth="1"/>
    <col min="40" max="40" width="5.140625" style="0" hidden="1" customWidth="1"/>
    <col min="41" max="16384" width="9.140625" style="0" hidden="1" customWidth="1"/>
  </cols>
  <sheetData>
    <row r="1" spans="1:40" ht="20.25">
      <c r="A1" s="11" t="s">
        <v>99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48"/>
    </row>
    <row r="2" spans="1:40" ht="15.75">
      <c r="A2" s="12" t="str">
        <f>Name_Model</f>
        <v>Financial Health Indicator Calculator</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48"/>
    </row>
    <row r="3" spans="1:40" ht="14.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48"/>
    </row>
    <row r="4" spans="1:9" ht="12.75">
      <c r="A4" s="48"/>
      <c r="B4" s="48"/>
      <c r="C4" s="48"/>
      <c r="D4" s="48"/>
      <c r="E4" s="48"/>
      <c r="F4" s="48"/>
      <c r="G4" s="48"/>
      <c r="H4" s="48"/>
      <c r="I4" s="48"/>
    </row>
    <row r="5" spans="1:9" s="43" customFormat="1" ht="15">
      <c r="A5" s="48"/>
      <c r="B5" s="48"/>
      <c r="C5" s="55" t="s">
        <v>87</v>
      </c>
      <c r="D5" s="48"/>
      <c r="E5" s="48"/>
      <c r="F5" s="48"/>
      <c r="G5" s="48"/>
      <c r="H5" s="48"/>
      <c r="I5" s="48"/>
    </row>
    <row r="6" spans="1:9" s="43" customFormat="1" ht="12.75">
      <c r="A6" s="48"/>
      <c r="B6" s="48"/>
      <c r="C6" s="48"/>
      <c r="D6" s="48"/>
      <c r="E6" s="48"/>
      <c r="F6" s="48"/>
      <c r="G6" s="48"/>
      <c r="H6" s="48"/>
      <c r="I6" s="48"/>
    </row>
    <row r="7" spans="1:9" ht="12.75">
      <c r="A7" s="48"/>
      <c r="B7" s="48"/>
      <c r="C7" s="49" t="s">
        <v>89</v>
      </c>
      <c r="D7" s="49" t="s">
        <v>92</v>
      </c>
      <c r="E7" s="48"/>
      <c r="F7" s="48"/>
      <c r="G7" s="48"/>
      <c r="H7" s="48"/>
      <c r="I7" s="48"/>
    </row>
    <row r="8" spans="1:9" ht="12.75">
      <c r="A8" s="48"/>
      <c r="B8" s="24">
        <v>1</v>
      </c>
      <c r="C8" s="48" t="str">
        <f>Name!E24</f>
        <v>Current</v>
      </c>
      <c r="D8" s="52">
        <v>1.3</v>
      </c>
      <c r="E8" s="48"/>
      <c r="F8" s="48"/>
      <c r="G8" s="48"/>
      <c r="H8" s="48"/>
      <c r="I8" s="48"/>
    </row>
    <row r="9" spans="1:9" ht="12.75">
      <c r="A9" s="48"/>
      <c r="B9" s="24">
        <v>2</v>
      </c>
      <c r="C9" s="48" t="str">
        <f>Name!E25</f>
        <v>Asset Consumption</v>
      </c>
      <c r="D9" s="52">
        <v>0.7</v>
      </c>
      <c r="E9" s="48"/>
      <c r="F9" s="48"/>
      <c r="G9" s="48"/>
      <c r="H9" s="48"/>
      <c r="I9" s="48"/>
    </row>
    <row r="10" spans="1:9" ht="12.75">
      <c r="A10" s="48"/>
      <c r="B10" s="24">
        <v>3</v>
      </c>
      <c r="C10" s="48" t="str">
        <f>Name!E26</f>
        <v>Asset Renewal</v>
      </c>
      <c r="D10" s="52">
        <v>0.8</v>
      </c>
      <c r="E10" s="48"/>
      <c r="F10" s="48"/>
      <c r="G10" s="48"/>
      <c r="H10" s="48"/>
      <c r="I10" s="48"/>
    </row>
    <row r="11" spans="1:9" ht="12.75">
      <c r="A11" s="48"/>
      <c r="B11" s="24">
        <v>4</v>
      </c>
      <c r="C11" s="48" t="str">
        <f>Name!E27</f>
        <v>Asset Sustainability</v>
      </c>
      <c r="D11" s="52">
        <v>1.5</v>
      </c>
      <c r="E11" s="48"/>
      <c r="F11" s="48"/>
      <c r="G11" s="48"/>
      <c r="H11" s="48"/>
      <c r="I11" s="48"/>
    </row>
    <row r="12" spans="1:9" ht="12.75">
      <c r="A12" s="48"/>
      <c r="B12" s="24">
        <v>5</v>
      </c>
      <c r="C12" s="48" t="str">
        <f>Name!E28</f>
        <v>Debt Service Coverage</v>
      </c>
      <c r="D12" s="52">
        <v>1.5</v>
      </c>
      <c r="E12" s="48"/>
      <c r="F12" s="48"/>
      <c r="G12" s="48"/>
      <c r="H12" s="48"/>
      <c r="I12" s="48"/>
    </row>
    <row r="13" spans="1:9" ht="12.75">
      <c r="A13" s="48"/>
      <c r="B13" s="24">
        <v>6</v>
      </c>
      <c r="C13" s="48" t="str">
        <f>Name!E29</f>
        <v>Operating Surplus</v>
      </c>
      <c r="D13" s="52">
        <v>0.4</v>
      </c>
      <c r="E13" s="48"/>
      <c r="F13" s="48"/>
      <c r="G13" s="48"/>
      <c r="H13" s="48"/>
      <c r="I13" s="48"/>
    </row>
    <row r="14" spans="1:9" ht="12.75">
      <c r="A14" s="48"/>
      <c r="B14" s="24">
        <v>7</v>
      </c>
      <c r="C14" s="48" t="str">
        <f>Name!E30</f>
        <v>Own Source Revenue</v>
      </c>
      <c r="D14" s="52">
        <v>0.7</v>
      </c>
      <c r="E14" s="48"/>
      <c r="F14" s="48"/>
      <c r="G14" s="48"/>
      <c r="H14" s="48"/>
      <c r="I14" s="48"/>
    </row>
    <row r="15" spans="1:9" ht="12.75">
      <c r="A15" s="48"/>
      <c r="B15" s="48"/>
      <c r="C15" s="48"/>
      <c r="D15" s="48"/>
      <c r="E15" s="48"/>
      <c r="F15" s="48"/>
      <c r="G15" s="48"/>
      <c r="H15" s="48"/>
      <c r="I15" s="48"/>
    </row>
    <row r="16" spans="1:9" ht="12.75">
      <c r="A16" s="48"/>
      <c r="B16" s="48"/>
      <c r="C16" s="48"/>
      <c r="D16" s="48"/>
      <c r="E16" s="48"/>
      <c r="F16" s="48"/>
      <c r="G16" s="48"/>
      <c r="H16" s="48"/>
      <c r="I16" s="48"/>
    </row>
    <row r="17" spans="1:9" ht="15">
      <c r="A17" s="48"/>
      <c r="B17" s="48"/>
      <c r="C17" s="55" t="s">
        <v>88</v>
      </c>
      <c r="D17" s="48"/>
      <c r="E17" s="48"/>
      <c r="F17" s="48"/>
      <c r="G17" s="48"/>
      <c r="H17" s="48"/>
      <c r="I17" s="48"/>
    </row>
    <row r="18" spans="1:9" ht="12.75">
      <c r="A18" s="48"/>
      <c r="B18" s="48"/>
      <c r="C18" s="48"/>
      <c r="D18" s="48"/>
      <c r="E18" s="48"/>
      <c r="F18" s="48"/>
      <c r="G18" s="48"/>
      <c r="H18" s="48"/>
      <c r="I18" s="48"/>
    </row>
    <row r="19" spans="1:9" ht="12.75">
      <c r="A19" s="48"/>
      <c r="C19" s="49" t="s">
        <v>89</v>
      </c>
      <c r="D19" s="49" t="s">
        <v>91</v>
      </c>
      <c r="E19" s="48"/>
      <c r="F19" s="48"/>
      <c r="G19" s="48"/>
      <c r="H19" s="48"/>
      <c r="I19" s="48"/>
    </row>
    <row r="20" spans="1:9" ht="12.75">
      <c r="A20" s="48"/>
      <c r="B20" s="24">
        <v>1</v>
      </c>
      <c r="C20" s="48" t="str">
        <f>Name!E24</f>
        <v>Current</v>
      </c>
      <c r="D20" s="51">
        <f aca="true" t="shared" si="0" ref="D20:D26">FHIStandardisedRatio2016(D8,$B20)</f>
        <v>8.8</v>
      </c>
      <c r="E20" s="48"/>
      <c r="F20" s="48"/>
      <c r="G20" s="48"/>
      <c r="H20" s="48"/>
      <c r="I20" s="48"/>
    </row>
    <row r="21" spans="1:9" ht="12.75">
      <c r="A21" s="48"/>
      <c r="B21" s="24">
        <v>2</v>
      </c>
      <c r="C21" s="48" t="str">
        <f>Name!E25</f>
        <v>Asset Consumption</v>
      </c>
      <c r="D21" s="51">
        <f t="shared" si="0"/>
        <v>9.399999999999999</v>
      </c>
      <c r="E21" s="48"/>
      <c r="F21" s="48"/>
      <c r="G21" s="48"/>
      <c r="H21" s="48"/>
      <c r="I21" s="48"/>
    </row>
    <row r="22" spans="1:9" ht="12.75">
      <c r="A22" s="48"/>
      <c r="B22" s="24">
        <v>3</v>
      </c>
      <c r="C22" s="48" t="str">
        <f>Name!E26</f>
        <v>Asset Renewal</v>
      </c>
      <c r="D22" s="51">
        <f t="shared" si="0"/>
        <v>7.428571428571429</v>
      </c>
      <c r="E22" s="48"/>
      <c r="F22" s="48"/>
      <c r="G22" s="48"/>
      <c r="H22" s="48"/>
      <c r="I22" s="48"/>
    </row>
    <row r="23" spans="1:9" ht="12.75">
      <c r="A23" s="48"/>
      <c r="B23" s="24">
        <v>4</v>
      </c>
      <c r="C23" s="48" t="str">
        <f>Name!E27</f>
        <v>Asset Sustainability</v>
      </c>
      <c r="D23" s="51">
        <f t="shared" si="0"/>
        <v>10</v>
      </c>
      <c r="E23" s="48"/>
      <c r="F23" s="48"/>
      <c r="G23" s="48"/>
      <c r="H23" s="48"/>
      <c r="I23" s="48"/>
    </row>
    <row r="24" spans="1:9" ht="12.75">
      <c r="A24" s="48"/>
      <c r="B24" s="24">
        <v>5</v>
      </c>
      <c r="C24" s="48" t="str">
        <f>Name!E28</f>
        <v>Debt Service Coverage</v>
      </c>
      <c r="D24" s="51">
        <f t="shared" si="0"/>
        <v>3.5</v>
      </c>
      <c r="E24" s="48"/>
      <c r="F24" s="48"/>
      <c r="G24" s="48"/>
      <c r="H24" s="48"/>
      <c r="I24" s="48"/>
    </row>
    <row r="25" spans="1:9" ht="12.75">
      <c r="A25" s="48"/>
      <c r="B25" s="24">
        <v>6</v>
      </c>
      <c r="C25" s="48" t="str">
        <f>Name!E29</f>
        <v>Operating Surplus</v>
      </c>
      <c r="D25" s="51">
        <f t="shared" si="0"/>
        <v>10</v>
      </c>
      <c r="E25" s="48"/>
      <c r="F25" s="48"/>
      <c r="G25" s="48"/>
      <c r="H25" s="48"/>
      <c r="I25" s="48"/>
    </row>
    <row r="26" spans="1:9" ht="12.75">
      <c r="A26" s="48"/>
      <c r="B26" s="24">
        <v>7</v>
      </c>
      <c r="C26" s="48" t="str">
        <f>Name!E30</f>
        <v>Own Source Revenue</v>
      </c>
      <c r="D26" s="51">
        <f t="shared" si="0"/>
        <v>8.799999999999999</v>
      </c>
      <c r="E26" s="48"/>
      <c r="F26" s="48"/>
      <c r="G26" s="48"/>
      <c r="H26" s="48"/>
      <c r="I26" s="48"/>
    </row>
    <row r="27" spans="1:9" ht="12.75">
      <c r="A27" s="48"/>
      <c r="B27" s="48"/>
      <c r="C27" s="48"/>
      <c r="D27" s="48"/>
      <c r="E27" s="48"/>
      <c r="F27" s="48"/>
      <c r="G27" s="48"/>
      <c r="H27" s="48"/>
      <c r="I27" s="48"/>
    </row>
    <row r="28" spans="1:9" ht="12.75">
      <c r="A28" s="48"/>
      <c r="B28" s="48"/>
      <c r="C28" s="48"/>
      <c r="D28" s="48"/>
      <c r="E28" s="48"/>
      <c r="F28" s="48"/>
      <c r="G28" s="48"/>
      <c r="H28" s="48"/>
      <c r="I28" s="48"/>
    </row>
    <row r="29" spans="1:9" ht="16.5">
      <c r="A29" s="48"/>
      <c r="B29" s="48"/>
      <c r="C29" s="54" t="s">
        <v>86</v>
      </c>
      <c r="D29" s="50">
        <f>FHIScore2016(D8,D9,D10,D11,D12,D13,D14)</f>
        <v>80.96557142857144</v>
      </c>
      <c r="E29" s="48"/>
      <c r="F29" s="48"/>
      <c r="G29" s="48"/>
      <c r="H29" s="48"/>
      <c r="I29" s="48"/>
    </row>
    <row r="30" spans="1:9" ht="12.75">
      <c r="A30" s="48"/>
      <c r="B30" s="48"/>
      <c r="C30" s="48"/>
      <c r="D30" s="48"/>
      <c r="E30" s="48"/>
      <c r="F30" s="48"/>
      <c r="G30" s="48"/>
      <c r="H30" s="48"/>
      <c r="I30" s="48"/>
    </row>
    <row r="31" spans="1:9" ht="12.75">
      <c r="A31" s="48"/>
      <c r="B31" s="48"/>
      <c r="C31" s="48"/>
      <c r="D31" s="48"/>
      <c r="E31" s="48"/>
      <c r="F31" s="48"/>
      <c r="G31" s="48"/>
      <c r="H31" s="48"/>
      <c r="I31" s="48"/>
    </row>
    <row r="32" spans="1:9" ht="12.75">
      <c r="A32" s="48"/>
      <c r="B32" s="48"/>
      <c r="C32" s="48"/>
      <c r="D32" s="48"/>
      <c r="E32" s="48"/>
      <c r="F32" s="48"/>
      <c r="G32" s="48"/>
      <c r="H32" s="48"/>
      <c r="I32" s="48"/>
    </row>
    <row r="33" spans="1:9" ht="12.75">
      <c r="A33" s="48"/>
      <c r="B33" s="48"/>
      <c r="C33" s="48"/>
      <c r="D33" s="48"/>
      <c r="E33" s="48"/>
      <c r="F33" s="48"/>
      <c r="G33" s="48"/>
      <c r="H33" s="48"/>
      <c r="I33" s="48"/>
    </row>
    <row r="34" spans="1:9" ht="12.75">
      <c r="A34" s="48"/>
      <c r="B34" s="48"/>
      <c r="C34" s="48"/>
      <c r="D34" s="48"/>
      <c r="E34" s="48"/>
      <c r="F34" s="48"/>
      <c r="G34" s="48"/>
      <c r="H34" s="48"/>
      <c r="I34" s="48"/>
    </row>
    <row r="35" spans="1:9" ht="12.75">
      <c r="A35" s="48"/>
      <c r="B35" s="48"/>
      <c r="C35" s="48"/>
      <c r="D35" s="48"/>
      <c r="E35" s="48"/>
      <c r="F35" s="48"/>
      <c r="G35" s="48"/>
      <c r="H35" s="48"/>
      <c r="I35" s="48"/>
    </row>
  </sheetData>
  <sheetProtection password="9022" sheet="1"/>
  <conditionalFormatting sqref="D29">
    <cfRule type="colorScale" priority="1" dxfId="0">
      <colorScale>
        <cfvo type="num" val="0"/>
        <cfvo type="num" val="70"/>
        <cfvo type="num" val="100"/>
        <color rgb="FFF8696B"/>
        <color rgb="FFFFEB84"/>
        <color rgb="FF63BE7B"/>
      </colorScale>
    </cfRule>
  </conditionalFormatting>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rgb="FFFF9797"/>
  </sheetPr>
  <dimension ref="A1:AN34"/>
  <sheetViews>
    <sheetView zoomScale="70" zoomScaleNormal="70" zoomScalePageLayoutView="0" workbookViewId="0" topLeftCell="A1">
      <selection activeCell="C58" sqref="C58"/>
    </sheetView>
  </sheetViews>
  <sheetFormatPr defaultColWidth="0" defaultRowHeight="12.75" zeroHeight="1"/>
  <cols>
    <col min="1" max="2" width="2.140625" style="48" customWidth="1"/>
    <col min="3" max="3" width="40.00390625" style="48" customWidth="1"/>
    <col min="4" max="13" width="50.7109375" style="48" customWidth="1"/>
    <col min="14" max="14" width="10.7109375" style="48" customWidth="1"/>
    <col min="15" max="39" width="10.7109375" style="48" hidden="1" customWidth="1"/>
    <col min="40" max="40" width="5.140625" style="48" hidden="1" customWidth="1"/>
    <col min="41" max="16384" width="9.140625" style="48" hidden="1" customWidth="1"/>
  </cols>
  <sheetData>
    <row r="1" spans="1:40" s="43" customFormat="1" ht="20.25">
      <c r="A1" s="11" t="s">
        <v>56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48"/>
    </row>
    <row r="2" spans="1:40" s="43" customFormat="1" ht="15.75">
      <c r="A2" s="12" t="str">
        <f>Name_Model</f>
        <v>Financial Health Indicator Calculator</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48"/>
    </row>
    <row r="3" spans="1:40" s="43" customFormat="1" ht="14.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48"/>
    </row>
    <row r="4" ht="12.75"/>
    <row r="5" ht="12.75"/>
    <row r="6" spans="3:4" ht="15">
      <c r="C6" s="55" t="s">
        <v>96</v>
      </c>
      <c r="D6" s="56">
        <v>2016</v>
      </c>
    </row>
    <row r="7" ht="12.75"/>
    <row r="8" ht="15">
      <c r="C8" s="55" t="s">
        <v>87</v>
      </c>
    </row>
    <row r="9" ht="12.75"/>
    <row r="10" spans="4:13" ht="12.75">
      <c r="D10" s="49">
        <f>D6</f>
        <v>2016</v>
      </c>
      <c r="E10" s="49">
        <f>D10+1</f>
        <v>2017</v>
      </c>
      <c r="F10" s="49">
        <f aca="true" t="shared" si="0" ref="F10:M10">E10+1</f>
        <v>2018</v>
      </c>
      <c r="G10" s="49">
        <f t="shared" si="0"/>
        <v>2019</v>
      </c>
      <c r="H10" s="49">
        <f t="shared" si="0"/>
        <v>2020</v>
      </c>
      <c r="I10" s="49">
        <f t="shared" si="0"/>
        <v>2021</v>
      </c>
      <c r="J10" s="49">
        <f t="shared" si="0"/>
        <v>2022</v>
      </c>
      <c r="K10" s="49">
        <f t="shared" si="0"/>
        <v>2023</v>
      </c>
      <c r="L10" s="49">
        <f t="shared" si="0"/>
        <v>2024</v>
      </c>
      <c r="M10" s="49">
        <f t="shared" si="0"/>
        <v>2025</v>
      </c>
    </row>
    <row r="11" spans="3:13" ht="12.75">
      <c r="C11" s="49" t="s">
        <v>89</v>
      </c>
      <c r="D11" s="49" t="s">
        <v>92</v>
      </c>
      <c r="E11" s="49" t="s">
        <v>92</v>
      </c>
      <c r="F11" s="49" t="s">
        <v>92</v>
      </c>
      <c r="G11" s="49" t="s">
        <v>92</v>
      </c>
      <c r="H11" s="49" t="s">
        <v>92</v>
      </c>
      <c r="I11" s="49" t="s">
        <v>92</v>
      </c>
      <c r="J11" s="49" t="s">
        <v>92</v>
      </c>
      <c r="K11" s="49" t="s">
        <v>92</v>
      </c>
      <c r="L11" s="49" t="s">
        <v>92</v>
      </c>
      <c r="M11" s="49" t="s">
        <v>92</v>
      </c>
    </row>
    <row r="12" spans="2:13" ht="12.75">
      <c r="B12" s="24">
        <v>1</v>
      </c>
      <c r="C12" s="48" t="str">
        <f>Name!E24</f>
        <v>Current</v>
      </c>
      <c r="D12" s="52">
        <v>1.3</v>
      </c>
      <c r="E12" s="52">
        <v>1.3</v>
      </c>
      <c r="F12" s="52">
        <v>1.36</v>
      </c>
      <c r="G12" s="52">
        <v>1.43</v>
      </c>
      <c r="H12" s="52">
        <v>0.83</v>
      </c>
      <c r="I12" s="52">
        <v>3.049</v>
      </c>
      <c r="J12" s="52">
        <v>1.25</v>
      </c>
      <c r="K12" s="52">
        <v>1.3</v>
      </c>
      <c r="L12" s="52">
        <v>2.5</v>
      </c>
      <c r="M12" s="52">
        <v>1.563</v>
      </c>
    </row>
    <row r="13" spans="2:13" ht="12.75">
      <c r="B13" s="24">
        <v>2</v>
      </c>
      <c r="C13" s="48" t="str">
        <f>Name!E25</f>
        <v>Asset Consumption</v>
      </c>
      <c r="D13" s="52">
        <v>0.7</v>
      </c>
      <c r="E13" s="52">
        <v>0.5</v>
      </c>
      <c r="F13" s="52">
        <v>0.66</v>
      </c>
      <c r="G13" s="52">
        <v>0.71</v>
      </c>
      <c r="H13" s="52">
        <v>0.59</v>
      </c>
      <c r="I13" s="52">
        <v>0.72</v>
      </c>
      <c r="J13" s="52">
        <v>0.88</v>
      </c>
      <c r="K13" s="52">
        <v>0.7</v>
      </c>
      <c r="L13" s="52">
        <v>0.62</v>
      </c>
      <c r="M13" s="52">
        <v>1.9</v>
      </c>
    </row>
    <row r="14" spans="2:13" ht="12.75">
      <c r="B14" s="24">
        <v>3</v>
      </c>
      <c r="C14" s="48" t="str">
        <f>Name!E26</f>
        <v>Asset Renewal</v>
      </c>
      <c r="D14" s="52">
        <v>0.8</v>
      </c>
      <c r="E14" s="52">
        <v>0.8</v>
      </c>
      <c r="F14" s="52">
        <v>1</v>
      </c>
      <c r="G14" s="52">
        <v>0.95</v>
      </c>
      <c r="H14" s="52">
        <v>0.19</v>
      </c>
      <c r="I14" s="52">
        <v>12.7</v>
      </c>
      <c r="J14" s="52">
        <v>2.2</v>
      </c>
      <c r="K14" s="52">
        <v>0.8</v>
      </c>
      <c r="L14" s="52">
        <v>0.41</v>
      </c>
      <c r="M14" s="52">
        <v>0.705</v>
      </c>
    </row>
    <row r="15" spans="2:13" ht="12.75">
      <c r="B15" s="24">
        <v>4</v>
      </c>
      <c r="C15" s="48" t="str">
        <f>Name!E27</f>
        <v>Asset Sustainability</v>
      </c>
      <c r="D15" s="52">
        <v>1.5</v>
      </c>
      <c r="E15" s="52">
        <v>1.5</v>
      </c>
      <c r="F15" s="52">
        <v>1.09</v>
      </c>
      <c r="G15" s="52">
        <v>1.04</v>
      </c>
      <c r="H15" s="52">
        <v>0.81</v>
      </c>
      <c r="I15" s="52">
        <v>0.52</v>
      </c>
      <c r="J15" s="52">
        <v>1.48</v>
      </c>
      <c r="K15" s="52">
        <v>1.5</v>
      </c>
      <c r="L15" s="52">
        <v>1</v>
      </c>
      <c r="M15" s="52">
        <v>2.9</v>
      </c>
    </row>
    <row r="16" spans="2:13" ht="12.75">
      <c r="B16" s="24">
        <v>5</v>
      </c>
      <c r="C16" s="48" t="str">
        <f>Name!E28</f>
        <v>Debt Service Coverage</v>
      </c>
      <c r="D16" s="52">
        <v>1.5</v>
      </c>
      <c r="E16" s="52">
        <v>1.2</v>
      </c>
      <c r="F16" s="52">
        <v>2.37</v>
      </c>
      <c r="G16" s="52">
        <v>4.18</v>
      </c>
      <c r="H16" s="52">
        <v>3.38</v>
      </c>
      <c r="I16" s="52">
        <v>0.87</v>
      </c>
      <c r="J16" s="52">
        <v>11.28</v>
      </c>
      <c r="K16" s="52">
        <v>1.5</v>
      </c>
      <c r="L16" s="52">
        <v>0.13</v>
      </c>
      <c r="M16" s="52">
        <v>5.449</v>
      </c>
    </row>
    <row r="17" spans="2:13" ht="12.75">
      <c r="B17" s="24">
        <v>6</v>
      </c>
      <c r="C17" s="48" t="str">
        <f>Name!E29</f>
        <v>Operating Surplus</v>
      </c>
      <c r="D17" s="52">
        <v>0.4</v>
      </c>
      <c r="E17" s="52">
        <v>0.9</v>
      </c>
      <c r="F17" s="52">
        <v>-0.09</v>
      </c>
      <c r="G17" s="52">
        <v>0.15</v>
      </c>
      <c r="H17" s="52">
        <v>-0.7</v>
      </c>
      <c r="I17" s="52">
        <v>0.4</v>
      </c>
      <c r="J17" s="52">
        <v>0.08</v>
      </c>
      <c r="K17" s="52">
        <v>0.4</v>
      </c>
      <c r="L17" s="52">
        <v>-0.76</v>
      </c>
      <c r="M17" s="52">
        <v>0.013</v>
      </c>
    </row>
    <row r="18" spans="2:13" ht="12.75">
      <c r="B18" s="24">
        <v>7</v>
      </c>
      <c r="C18" s="48" t="str">
        <f>Name!E30</f>
        <v>Own Source Revenue</v>
      </c>
      <c r="D18" s="52">
        <v>0.7</v>
      </c>
      <c r="E18" s="52">
        <v>0.5</v>
      </c>
      <c r="F18" s="52">
        <v>0.84</v>
      </c>
      <c r="G18" s="52">
        <v>0.92</v>
      </c>
      <c r="H18" s="52">
        <v>0.5</v>
      </c>
      <c r="I18" s="52">
        <v>0.7</v>
      </c>
      <c r="J18" s="52">
        <v>0.97</v>
      </c>
      <c r="K18" s="52">
        <v>0.7</v>
      </c>
      <c r="L18" s="52">
        <v>0.45</v>
      </c>
      <c r="M18" s="52">
        <v>0.819</v>
      </c>
    </row>
    <row r="19" ht="12.75"/>
    <row r="20" ht="12.75"/>
    <row r="21" ht="15">
      <c r="C21" s="55" t="s">
        <v>88</v>
      </c>
    </row>
    <row r="22" ht="12.75"/>
    <row r="23" spans="4:13" ht="12.75">
      <c r="D23" s="49">
        <f>D6</f>
        <v>2016</v>
      </c>
      <c r="E23" s="49">
        <f>D23+1</f>
        <v>2017</v>
      </c>
      <c r="F23" s="49">
        <f aca="true" t="shared" si="1" ref="F23:M23">E23+1</f>
        <v>2018</v>
      </c>
      <c r="G23" s="49">
        <f t="shared" si="1"/>
        <v>2019</v>
      </c>
      <c r="H23" s="49">
        <f t="shared" si="1"/>
        <v>2020</v>
      </c>
      <c r="I23" s="49">
        <f t="shared" si="1"/>
        <v>2021</v>
      </c>
      <c r="J23" s="49">
        <f t="shared" si="1"/>
        <v>2022</v>
      </c>
      <c r="K23" s="49">
        <f t="shared" si="1"/>
        <v>2023</v>
      </c>
      <c r="L23" s="49">
        <f t="shared" si="1"/>
        <v>2024</v>
      </c>
      <c r="M23" s="49">
        <f t="shared" si="1"/>
        <v>2025</v>
      </c>
    </row>
    <row r="24" spans="3:13" ht="12.75">
      <c r="C24" s="49" t="s">
        <v>89</v>
      </c>
      <c r="D24" s="49" t="s">
        <v>91</v>
      </c>
      <c r="E24" s="49" t="s">
        <v>91</v>
      </c>
      <c r="F24" s="49" t="s">
        <v>91</v>
      </c>
      <c r="G24" s="49" t="s">
        <v>91</v>
      </c>
      <c r="H24" s="49" t="s">
        <v>91</v>
      </c>
      <c r="I24" s="49" t="s">
        <v>91</v>
      </c>
      <c r="J24" s="49" t="s">
        <v>91</v>
      </c>
      <c r="K24" s="49" t="s">
        <v>91</v>
      </c>
      <c r="L24" s="49" t="s">
        <v>91</v>
      </c>
      <c r="M24" s="49" t="s">
        <v>91</v>
      </c>
    </row>
    <row r="25" spans="2:13" ht="12.75">
      <c r="B25" s="24">
        <v>1</v>
      </c>
      <c r="C25" s="48" t="str">
        <f>Name!E24</f>
        <v>Current</v>
      </c>
      <c r="D25" s="51">
        <f aca="true" t="shared" si="2" ref="D25:M31">FHIStandardisedRatio2016(D12,$B25)</f>
        <v>8.8</v>
      </c>
      <c r="E25" s="51">
        <f t="shared" si="2"/>
        <v>8.8</v>
      </c>
      <c r="F25" s="51">
        <f t="shared" si="2"/>
        <v>9.16</v>
      </c>
      <c r="G25" s="51">
        <f t="shared" si="2"/>
        <v>9.58</v>
      </c>
      <c r="H25" s="51">
        <f t="shared" si="2"/>
        <v>2.239999999999999</v>
      </c>
      <c r="I25" s="51">
        <f t="shared" si="2"/>
        <v>10</v>
      </c>
      <c r="J25" s="51">
        <f t="shared" si="2"/>
        <v>8.5</v>
      </c>
      <c r="K25" s="51">
        <f t="shared" si="2"/>
        <v>8.8</v>
      </c>
      <c r="L25" s="51">
        <f t="shared" si="2"/>
        <v>10</v>
      </c>
      <c r="M25" s="51">
        <f t="shared" si="2"/>
        <v>10</v>
      </c>
    </row>
    <row r="26" spans="2:13" ht="12.75">
      <c r="B26" s="24">
        <v>2</v>
      </c>
      <c r="C26" s="48" t="str">
        <f>Name!E25</f>
        <v>Asset Consumption</v>
      </c>
      <c r="D26" s="51">
        <f aca="true" t="shared" si="3" ref="D26:E31">FHIStandardisedRatio2016(D13,$B26)</f>
        <v>9.399999999999999</v>
      </c>
      <c r="E26" s="51">
        <f t="shared" si="3"/>
        <v>7</v>
      </c>
      <c r="F26" s="51">
        <f t="shared" si="2"/>
        <v>8.92</v>
      </c>
      <c r="G26" s="51">
        <f t="shared" si="2"/>
        <v>9.52</v>
      </c>
      <c r="H26" s="51">
        <f t="shared" si="2"/>
        <v>8.08</v>
      </c>
      <c r="I26" s="51">
        <f t="shared" si="2"/>
        <v>9.64</v>
      </c>
      <c r="J26" s="51">
        <f t="shared" si="2"/>
        <v>10</v>
      </c>
      <c r="K26" s="51">
        <f t="shared" si="2"/>
        <v>9.399999999999999</v>
      </c>
      <c r="L26" s="51">
        <f t="shared" si="2"/>
        <v>8.44</v>
      </c>
      <c r="M26" s="51">
        <f t="shared" si="2"/>
        <v>10</v>
      </c>
    </row>
    <row r="27" spans="2:13" ht="12.75">
      <c r="B27" s="24">
        <v>3</v>
      </c>
      <c r="C27" s="48" t="str">
        <f>Name!E26</f>
        <v>Asset Renewal</v>
      </c>
      <c r="D27" s="51">
        <f t="shared" si="3"/>
        <v>7.428571428571429</v>
      </c>
      <c r="E27" s="51">
        <f t="shared" si="3"/>
        <v>7.428571428571429</v>
      </c>
      <c r="F27" s="51">
        <f t="shared" si="2"/>
        <v>9.142857142857142</v>
      </c>
      <c r="G27" s="51">
        <f t="shared" si="2"/>
        <v>8.714285714285714</v>
      </c>
      <c r="H27" s="51">
        <f t="shared" si="2"/>
        <v>0</v>
      </c>
      <c r="I27" s="51">
        <f t="shared" si="2"/>
        <v>10</v>
      </c>
      <c r="J27" s="51">
        <f t="shared" si="2"/>
        <v>10</v>
      </c>
      <c r="K27" s="51">
        <f t="shared" si="2"/>
        <v>7.428571428571429</v>
      </c>
      <c r="L27" s="51">
        <f t="shared" si="2"/>
        <v>0</v>
      </c>
      <c r="M27" s="51">
        <f t="shared" si="2"/>
        <v>5.739999999999998</v>
      </c>
    </row>
    <row r="28" spans="2:13" ht="12.75">
      <c r="B28" s="24">
        <v>4</v>
      </c>
      <c r="C28" s="48" t="str">
        <f>Name!E27</f>
        <v>Asset Sustainability</v>
      </c>
      <c r="D28" s="51">
        <f t="shared" si="3"/>
        <v>10</v>
      </c>
      <c r="E28" s="51">
        <f t="shared" si="3"/>
        <v>10</v>
      </c>
      <c r="F28" s="51">
        <f t="shared" si="2"/>
        <v>8.9</v>
      </c>
      <c r="G28" s="51">
        <f t="shared" si="2"/>
        <v>8.4</v>
      </c>
      <c r="H28" s="51">
        <f t="shared" si="2"/>
        <v>2.800000000000002</v>
      </c>
      <c r="I28" s="51">
        <f t="shared" si="2"/>
        <v>0</v>
      </c>
      <c r="J28" s="51">
        <f t="shared" si="2"/>
        <v>10</v>
      </c>
      <c r="K28" s="51">
        <f t="shared" si="2"/>
        <v>10</v>
      </c>
      <c r="L28" s="51">
        <f t="shared" si="2"/>
        <v>8</v>
      </c>
      <c r="M28" s="51">
        <f t="shared" si="2"/>
        <v>10</v>
      </c>
    </row>
    <row r="29" spans="2:13" ht="12.75">
      <c r="B29" s="24">
        <v>5</v>
      </c>
      <c r="C29" s="48" t="str">
        <f>Name!E28</f>
        <v>Debt Service Coverage</v>
      </c>
      <c r="D29" s="51">
        <f t="shared" si="3"/>
        <v>3.5</v>
      </c>
      <c r="E29" s="51">
        <f t="shared" si="3"/>
        <v>1.3999999999999997</v>
      </c>
      <c r="F29" s="51">
        <f t="shared" si="2"/>
        <v>7.37</v>
      </c>
      <c r="G29" s="51">
        <f t="shared" si="2"/>
        <v>9.18</v>
      </c>
      <c r="H29" s="51">
        <f t="shared" si="2"/>
        <v>8.379999999999999</v>
      </c>
      <c r="I29" s="51">
        <f t="shared" si="2"/>
        <v>0</v>
      </c>
      <c r="J29" s="51">
        <f t="shared" si="2"/>
        <v>10</v>
      </c>
      <c r="K29" s="51">
        <f t="shared" si="2"/>
        <v>3.5</v>
      </c>
      <c r="L29" s="51">
        <f t="shared" si="2"/>
        <v>0</v>
      </c>
      <c r="M29" s="51">
        <f t="shared" si="2"/>
        <v>10</v>
      </c>
    </row>
    <row r="30" spans="2:13" ht="12.75">
      <c r="B30" s="24">
        <v>6</v>
      </c>
      <c r="C30" s="48" t="str">
        <f>Name!E29</f>
        <v>Operating Surplus</v>
      </c>
      <c r="D30" s="51">
        <f t="shared" si="3"/>
        <v>10</v>
      </c>
      <c r="E30" s="51">
        <f t="shared" si="3"/>
        <v>10</v>
      </c>
      <c r="F30" s="51">
        <f t="shared" si="2"/>
        <v>0</v>
      </c>
      <c r="G30" s="51">
        <f t="shared" si="2"/>
        <v>10</v>
      </c>
      <c r="H30" s="51">
        <f t="shared" si="2"/>
        <v>0</v>
      </c>
      <c r="I30" s="51">
        <f t="shared" si="2"/>
        <v>10</v>
      </c>
      <c r="J30" s="51">
        <f t="shared" si="2"/>
        <v>8.5</v>
      </c>
      <c r="K30" s="51">
        <f t="shared" si="2"/>
        <v>10</v>
      </c>
      <c r="L30" s="51">
        <f t="shared" si="2"/>
        <v>0</v>
      </c>
      <c r="M30" s="51">
        <f t="shared" si="2"/>
        <v>7.064285714285714</v>
      </c>
    </row>
    <row r="31" spans="2:13" ht="12.75">
      <c r="B31" s="24">
        <v>7</v>
      </c>
      <c r="C31" s="48" t="str">
        <f>Name!E30</f>
        <v>Own Source Revenue</v>
      </c>
      <c r="D31" s="51">
        <f t="shared" si="3"/>
        <v>8.799999999999999</v>
      </c>
      <c r="E31" s="51">
        <f t="shared" si="3"/>
        <v>7.6</v>
      </c>
      <c r="F31" s="51">
        <f t="shared" si="2"/>
        <v>9.64</v>
      </c>
      <c r="G31" s="51">
        <f t="shared" si="2"/>
        <v>10</v>
      </c>
      <c r="H31" s="51">
        <f t="shared" si="2"/>
        <v>7.6</v>
      </c>
      <c r="I31" s="51">
        <f t="shared" si="2"/>
        <v>8.799999999999999</v>
      </c>
      <c r="J31" s="51">
        <f t="shared" si="2"/>
        <v>10</v>
      </c>
      <c r="K31" s="51">
        <f t="shared" si="2"/>
        <v>8.799999999999999</v>
      </c>
      <c r="L31" s="51">
        <f t="shared" si="2"/>
        <v>7.3</v>
      </c>
      <c r="M31" s="51">
        <f t="shared" si="2"/>
        <v>9.514</v>
      </c>
    </row>
    <row r="32" ht="12.75"/>
    <row r="33" ht="12.75"/>
    <row r="34" spans="3:13" ht="16.5">
      <c r="C34" s="54" t="s">
        <v>86</v>
      </c>
      <c r="D34" s="53">
        <f>FHIScore2016(D12,D13,D14,D15,D16,D17,D18)</f>
        <v>80.96557142857144</v>
      </c>
      <c r="E34" s="53">
        <f aca="true" t="shared" si="4" ref="E34:M34">FHIScore2016(E12,E13,E14,E15,E16,E17,E18)</f>
        <v>73.58857142857143</v>
      </c>
      <c r="F34" s="53">
        <f t="shared" si="4"/>
        <v>68.68715714285715</v>
      </c>
      <c r="G34" s="53">
        <f t="shared" si="4"/>
        <v>94.78988571428572</v>
      </c>
      <c r="H34" s="53">
        <f t="shared" si="4"/>
        <v>39.4798</v>
      </c>
      <c r="I34" s="53">
        <f t="shared" si="4"/>
        <v>70.2876</v>
      </c>
      <c r="J34" s="53">
        <f t="shared" si="4"/>
        <v>93.14499999999998</v>
      </c>
      <c r="K34" s="53">
        <f t="shared" si="4"/>
        <v>80.96557142857144</v>
      </c>
      <c r="L34" s="53">
        <f t="shared" si="4"/>
        <v>46.61459999999999</v>
      </c>
      <c r="M34" s="53">
        <f t="shared" si="4"/>
        <v>90.37023142857143</v>
      </c>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sheetData>
  <sheetProtection password="9022" sheet="1"/>
  <conditionalFormatting sqref="D34:M34">
    <cfRule type="colorScale" priority="1" dxfId="0">
      <colorScale>
        <cfvo type="num" val="0"/>
        <cfvo type="num" val="70"/>
        <cfvo type="num" val="100"/>
        <color rgb="FFF8696B"/>
        <color rgb="FFFFEB84"/>
        <color rgb="FF63BE7B"/>
      </colorScale>
    </cfRule>
  </conditionalFormatting>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tabColor theme="3" tint="0.8999900221824646"/>
  </sheetPr>
  <dimension ref="A1:A5"/>
  <sheetViews>
    <sheetView zoomScale="85" zoomScaleNormal="85" zoomScalePageLayoutView="0" workbookViewId="0" topLeftCell="A1">
      <selection activeCell="A1" sqref="A1"/>
    </sheetView>
  </sheetViews>
  <sheetFormatPr defaultColWidth="9.140625" defaultRowHeight="12.75"/>
  <sheetData>
    <row r="1" s="11" customFormat="1" ht="20.25">
      <c r="A1" s="11" t="s">
        <v>101</v>
      </c>
    </row>
    <row r="2" s="12" customFormat="1" ht="15.75">
      <c r="A2" s="12" t="str">
        <f>Name_Model</f>
        <v>Financial Health Indicator Calculator</v>
      </c>
    </row>
    <row r="3" s="13" customFormat="1" ht="14.25"/>
    <row r="5" ht="12.75">
      <c r="A5" s="43" t="s">
        <v>118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7">
    <tabColor theme="3" tint="0.8999900221824646"/>
  </sheetPr>
  <dimension ref="A1:A5"/>
  <sheetViews>
    <sheetView zoomScalePageLayoutView="0" workbookViewId="0" topLeftCell="A1">
      <selection activeCell="A5" sqref="A5"/>
    </sheetView>
  </sheetViews>
  <sheetFormatPr defaultColWidth="9.140625" defaultRowHeight="12.75"/>
  <cols>
    <col min="1" max="16384" width="9.140625" style="43" customWidth="1"/>
  </cols>
  <sheetData>
    <row r="1" s="11" customFormat="1" ht="20.25">
      <c r="A1" s="11" t="s">
        <v>101</v>
      </c>
    </row>
    <row r="2" s="12" customFormat="1" ht="15.75">
      <c r="A2" s="12" t="str">
        <f>Name_Model</f>
        <v>Financial Health Indicator Calculator</v>
      </c>
    </row>
    <row r="3" s="13" customFormat="1" ht="14.25"/>
    <row r="5" ht="12.75">
      <c r="A5" s="43" t="s">
        <v>118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tabColor theme="0" tint="-0.1499900072813034"/>
  </sheetPr>
  <dimension ref="A1:H75"/>
  <sheetViews>
    <sheetView showGridLines="0" zoomScale="85" zoomScaleNormal="85" zoomScalePageLayoutView="0" workbookViewId="0" topLeftCell="A1">
      <pane ySplit="2" topLeftCell="A3" activePane="bottomLeft" state="frozen"/>
      <selection pane="topLeft" activeCell="E48" sqref="E48"/>
      <selection pane="bottomLeft" activeCell="A1" sqref="A1"/>
    </sheetView>
  </sheetViews>
  <sheetFormatPr defaultColWidth="0" defaultRowHeight="12.75" zeroHeight="1"/>
  <cols>
    <col min="1" max="2" width="2.140625" style="6" customWidth="1"/>
    <col min="3" max="3" width="29.28125" style="6" customWidth="1"/>
    <col min="4" max="4" width="3.57421875" style="6" customWidth="1"/>
    <col min="5" max="5" width="34.8515625" style="6" customWidth="1"/>
    <col min="6" max="6" width="3.57421875" style="6" customWidth="1"/>
    <col min="7" max="7" width="18.57421875" style="6" customWidth="1"/>
    <col min="8" max="8" width="9.140625" style="6" customWidth="1"/>
    <col min="9" max="9" width="4.7109375" style="0" customWidth="1"/>
    <col min="10" max="16384" width="9.140625" style="0" hidden="1" customWidth="1"/>
  </cols>
  <sheetData>
    <row r="1" spans="1:8" ht="20.25">
      <c r="A1" s="3" t="s">
        <v>5</v>
      </c>
      <c r="B1" s="5"/>
      <c r="C1" s="3"/>
      <c r="D1" s="3"/>
      <c r="E1" s="3"/>
      <c r="F1" s="3"/>
      <c r="G1" s="3"/>
      <c r="H1" s="3"/>
    </row>
    <row r="2" spans="1:8" ht="15.75">
      <c r="A2" s="12" t="str">
        <f>Name_Model</f>
        <v>Financial Health Indicator Calculator</v>
      </c>
      <c r="B2" s="12"/>
      <c r="C2" s="12"/>
      <c r="D2" s="12"/>
      <c r="E2" s="12"/>
      <c r="F2" s="12"/>
      <c r="G2" s="12"/>
      <c r="H2" s="12"/>
    </row>
    <row r="3" ht="12.75"/>
    <row r="4" spans="3:7" ht="24" thickBot="1">
      <c r="C4" s="46" t="s">
        <v>50</v>
      </c>
      <c r="D4" s="46"/>
      <c r="E4" s="46"/>
      <c r="F4" s="46"/>
      <c r="G4" s="46"/>
    </row>
    <row r="5" ht="12.75"/>
    <row r="6" spans="3:7" ht="20.25">
      <c r="C6" s="6" t="s">
        <v>6</v>
      </c>
      <c r="E6" s="11" t="s">
        <v>15</v>
      </c>
      <c r="G6" s="8" t="s">
        <v>12</v>
      </c>
    </row>
    <row r="7" spans="3:7" ht="15.75">
      <c r="C7" s="6" t="s">
        <v>8</v>
      </c>
      <c r="E7" s="12" t="s">
        <v>16</v>
      </c>
      <c r="G7" s="8" t="s">
        <v>13</v>
      </c>
    </row>
    <row r="8" spans="3:7" ht="14.25">
      <c r="C8" s="6" t="s">
        <v>7</v>
      </c>
      <c r="E8" s="13" t="s">
        <v>17</v>
      </c>
      <c r="G8" s="8" t="s">
        <v>14</v>
      </c>
    </row>
    <row r="9" ht="12.75"/>
    <row r="10" spans="3:7" ht="16.5">
      <c r="C10" s="6" t="s">
        <v>9</v>
      </c>
      <c r="E10" s="14" t="s">
        <v>9</v>
      </c>
      <c r="G10" s="8" t="s">
        <v>18</v>
      </c>
    </row>
    <row r="11" spans="3:7" ht="15">
      <c r="C11" s="6" t="s">
        <v>10</v>
      </c>
      <c r="E11" s="15" t="s">
        <v>10</v>
      </c>
      <c r="G11" s="8" t="s">
        <v>21</v>
      </c>
    </row>
    <row r="12" spans="3:7" ht="14.25">
      <c r="C12" s="6" t="s">
        <v>11</v>
      </c>
      <c r="E12" s="17" t="s">
        <v>11</v>
      </c>
      <c r="G12" s="8" t="s">
        <v>22</v>
      </c>
    </row>
    <row r="13" ht="12.75"/>
    <row r="14" spans="3:7" ht="18">
      <c r="C14" s="6" t="s">
        <v>19</v>
      </c>
      <c r="E14" s="16" t="s">
        <v>3</v>
      </c>
      <c r="G14" s="8" t="s">
        <v>30</v>
      </c>
    </row>
    <row r="15" ht="12.75"/>
    <row r="16" spans="3:7" ht="12.75">
      <c r="C16" s="6" t="s">
        <v>20</v>
      </c>
      <c r="E16" s="26" t="s">
        <v>20</v>
      </c>
      <c r="G16" s="8" t="s">
        <v>29</v>
      </c>
    </row>
    <row r="17" ht="12.75"/>
    <row r="18" ht="12.75"/>
    <row r="19" spans="3:7" ht="24" thickBot="1">
      <c r="C19" s="46" t="s">
        <v>23</v>
      </c>
      <c r="D19" s="46"/>
      <c r="E19" s="46"/>
      <c r="F19" s="46"/>
      <c r="G19" s="46"/>
    </row>
    <row r="20" ht="12.75"/>
    <row r="21" spans="3:7" ht="12.75">
      <c r="C21" s="6" t="s">
        <v>2</v>
      </c>
      <c r="E21" s="4">
        <v>100</v>
      </c>
      <c r="G21" s="8" t="s">
        <v>2</v>
      </c>
    </row>
    <row r="22" ht="12.75">
      <c r="G22" s="8"/>
    </row>
    <row r="23" spans="3:7" ht="12.75">
      <c r="C23" s="6" t="s">
        <v>24</v>
      </c>
      <c r="E23" s="28">
        <v>100</v>
      </c>
      <c r="G23" s="8" t="s">
        <v>31</v>
      </c>
    </row>
    <row r="24" ht="12.75">
      <c r="G24" s="8"/>
    </row>
    <row r="25" spans="3:7" ht="12.75">
      <c r="C25" s="6" t="s">
        <v>25</v>
      </c>
      <c r="E25" s="29">
        <v>100</v>
      </c>
      <c r="G25" s="8" t="s">
        <v>32</v>
      </c>
    </row>
    <row r="26" ht="12.75">
      <c r="G26" s="8"/>
    </row>
    <row r="27" spans="3:7" ht="12.75">
      <c r="C27" s="6" t="s">
        <v>35</v>
      </c>
      <c r="E27" s="19" t="s">
        <v>37</v>
      </c>
      <c r="G27" s="8" t="s">
        <v>38</v>
      </c>
    </row>
    <row r="28" ht="12.75">
      <c r="G28" s="8"/>
    </row>
    <row r="29" spans="3:7" ht="12.75">
      <c r="C29" s="6" t="s">
        <v>26</v>
      </c>
      <c r="E29" s="20"/>
      <c r="G29" s="8" t="s">
        <v>33</v>
      </c>
    </row>
    <row r="30" ht="12.75"/>
    <row r="31" spans="3:7" ht="12.75">
      <c r="C31" s="6" t="s">
        <v>36</v>
      </c>
      <c r="E31" s="24">
        <v>100</v>
      </c>
      <c r="G31" s="18" t="s">
        <v>39</v>
      </c>
    </row>
    <row r="32" spans="5:7" ht="12.75">
      <c r="E32"/>
      <c r="G32" s="8"/>
    </row>
    <row r="33" spans="3:7" ht="12.75">
      <c r="C33" s="6" t="s">
        <v>57</v>
      </c>
      <c r="E33" s="36">
        <v>1</v>
      </c>
      <c r="G33" s="8" t="s">
        <v>57</v>
      </c>
    </row>
    <row r="34" spans="5:7" ht="12.75">
      <c r="E34" s="35"/>
      <c r="G34" s="8"/>
    </row>
    <row r="35" spans="3:7" ht="12.75">
      <c r="C35" s="6" t="s">
        <v>27</v>
      </c>
      <c r="D35" s="10"/>
      <c r="E35" s="21" t="s">
        <v>41</v>
      </c>
      <c r="G35" s="8" t="s">
        <v>27</v>
      </c>
    </row>
    <row r="36" ht="12.75">
      <c r="G36" s="8"/>
    </row>
    <row r="37" spans="3:7" ht="12.75">
      <c r="C37" s="6" t="s">
        <v>28</v>
      </c>
      <c r="E37" s="25" t="s">
        <v>40</v>
      </c>
      <c r="G37" s="8" t="s">
        <v>34</v>
      </c>
    </row>
    <row r="38" ht="12.75"/>
    <row r="39" spans="3:7" ht="12.75">
      <c r="C39" s="6" t="s">
        <v>54</v>
      </c>
      <c r="E39" s="22">
        <v>100</v>
      </c>
      <c r="G39" s="8" t="s">
        <v>53</v>
      </c>
    </row>
    <row r="40" ht="12.75"/>
    <row r="41" spans="3:7" ht="12.75">
      <c r="C41" s="6" t="s">
        <v>51</v>
      </c>
      <c r="E41" s="42">
        <v>100</v>
      </c>
      <c r="G41" s="8" t="s">
        <v>52</v>
      </c>
    </row>
    <row r="42" ht="12.75"/>
    <row r="43" spans="3:7" ht="12.75">
      <c r="C43" s="6" t="s">
        <v>42</v>
      </c>
      <c r="E43" s="27">
        <v>100</v>
      </c>
      <c r="G43" s="8" t="s">
        <v>43</v>
      </c>
    </row>
    <row r="44" ht="12.75"/>
    <row r="45" spans="3:7" ht="12.75">
      <c r="C45" s="6" t="s">
        <v>44</v>
      </c>
      <c r="E45" s="30" t="s">
        <v>45</v>
      </c>
      <c r="G45" s="8" t="s">
        <v>44</v>
      </c>
    </row>
    <row r="46" spans="5:7" ht="12.75">
      <c r="E46" s="7"/>
      <c r="G46" s="8"/>
    </row>
    <row r="47" spans="3:7" ht="12.75">
      <c r="C47" s="6" t="s">
        <v>46</v>
      </c>
      <c r="E47" s="31">
        <v>100</v>
      </c>
      <c r="G47" s="8" t="s">
        <v>55</v>
      </c>
    </row>
    <row r="48" ht="12.75">
      <c r="G48" s="8"/>
    </row>
    <row r="49" spans="3:7" ht="13.5" thickBot="1">
      <c r="C49" t="s">
        <v>62</v>
      </c>
      <c r="E49" s="23">
        <v>100</v>
      </c>
      <c r="G49" s="8" t="s">
        <v>47</v>
      </c>
    </row>
    <row r="50" ht="13.5" thickTop="1">
      <c r="G50" s="8"/>
    </row>
    <row r="51" spans="3:7" ht="12.75">
      <c r="C51" s="6" t="s">
        <v>48</v>
      </c>
      <c r="E51" s="41">
        <v>100</v>
      </c>
      <c r="G51" s="8" t="s">
        <v>49</v>
      </c>
    </row>
    <row r="52" ht="12.75"/>
    <row r="53" spans="1:8" ht="12.75">
      <c r="A53"/>
      <c r="B53"/>
      <c r="C53"/>
      <c r="D53"/>
      <c r="E53"/>
      <c r="F53"/>
      <c r="G53"/>
      <c r="H53"/>
    </row>
    <row r="54" spans="1:8" ht="12.75">
      <c r="A54"/>
      <c r="B54"/>
      <c r="C54"/>
      <c r="D54"/>
      <c r="E54"/>
      <c r="F54"/>
      <c r="G54"/>
      <c r="H54"/>
    </row>
    <row r="55" spans="1:8" ht="12.75">
      <c r="A55"/>
      <c r="B55"/>
      <c r="C55"/>
      <c r="D55"/>
      <c r="E55"/>
      <c r="F55"/>
      <c r="G55"/>
      <c r="H55"/>
    </row>
    <row r="56" spans="1:8" ht="12.75" hidden="1">
      <c r="A56"/>
      <c r="B56"/>
      <c r="C56"/>
      <c r="D56"/>
      <c r="E56"/>
      <c r="F56"/>
      <c r="G56"/>
      <c r="H56"/>
    </row>
    <row r="57" spans="1:8" ht="12.75" hidden="1">
      <c r="A57"/>
      <c r="B57"/>
      <c r="C57"/>
      <c r="D57"/>
      <c r="E57"/>
      <c r="F57"/>
      <c r="G57"/>
      <c r="H57"/>
    </row>
    <row r="58" spans="1:8" ht="12.75" hidden="1">
      <c r="A58"/>
      <c r="B58"/>
      <c r="C58"/>
      <c r="D58"/>
      <c r="E58"/>
      <c r="F58"/>
      <c r="G58"/>
      <c r="H58"/>
    </row>
    <row r="59" spans="1:8" ht="12.75" hidden="1">
      <c r="A59"/>
      <c r="B59"/>
      <c r="C59"/>
      <c r="D59"/>
      <c r="E59"/>
      <c r="F59"/>
      <c r="G59"/>
      <c r="H59"/>
    </row>
    <row r="60" spans="1:8" ht="12.75" hidden="1">
      <c r="A60"/>
      <c r="B60"/>
      <c r="C60"/>
      <c r="D60"/>
      <c r="E60"/>
      <c r="F60"/>
      <c r="G60"/>
      <c r="H60"/>
    </row>
    <row r="61" spans="1:8" ht="12.75" hidden="1">
      <c r="A61"/>
      <c r="B61"/>
      <c r="C61"/>
      <c r="D61"/>
      <c r="E61"/>
      <c r="F61"/>
      <c r="G61"/>
      <c r="H61"/>
    </row>
    <row r="62" spans="1:8" ht="12.75" hidden="1">
      <c r="A62"/>
      <c r="B62"/>
      <c r="C62"/>
      <c r="D62"/>
      <c r="E62"/>
      <c r="F62"/>
      <c r="G62"/>
      <c r="H62"/>
    </row>
    <row r="63" spans="1:8" ht="12.75" hidden="1">
      <c r="A63"/>
      <c r="B63"/>
      <c r="C63"/>
      <c r="D63"/>
      <c r="E63"/>
      <c r="F63"/>
      <c r="G63"/>
      <c r="H63"/>
    </row>
    <row r="64" spans="1:8" ht="12.75" hidden="1">
      <c r="A64"/>
      <c r="B64"/>
      <c r="C64"/>
      <c r="D64"/>
      <c r="E64"/>
      <c r="F64"/>
      <c r="G64"/>
      <c r="H64"/>
    </row>
    <row r="65" spans="1:8" ht="12.75" hidden="1">
      <c r="A65"/>
      <c r="B65"/>
      <c r="C65"/>
      <c r="D65"/>
      <c r="E65"/>
      <c r="F65"/>
      <c r="G65"/>
      <c r="H65"/>
    </row>
    <row r="66" spans="1:8" ht="12.75" hidden="1">
      <c r="A66"/>
      <c r="B66"/>
      <c r="C66"/>
      <c r="D66"/>
      <c r="E66"/>
      <c r="F66"/>
      <c r="G66"/>
      <c r="H66"/>
    </row>
    <row r="67" spans="1:8" ht="12.75" hidden="1">
      <c r="A67"/>
      <c r="B67"/>
      <c r="C67"/>
      <c r="D67"/>
      <c r="E67"/>
      <c r="F67"/>
      <c r="G67"/>
      <c r="H67"/>
    </row>
    <row r="68" spans="1:8" ht="12.75" hidden="1">
      <c r="A68"/>
      <c r="B68"/>
      <c r="C68"/>
      <c r="D68"/>
      <c r="E68"/>
      <c r="F68"/>
      <c r="G68"/>
      <c r="H68"/>
    </row>
    <row r="69" spans="1:8" ht="12.75" hidden="1">
      <c r="A69"/>
      <c r="B69"/>
      <c r="C69"/>
      <c r="D69"/>
      <c r="E69"/>
      <c r="F69"/>
      <c r="G69"/>
      <c r="H69"/>
    </row>
    <row r="70" spans="1:8" ht="12.75" hidden="1">
      <c r="A70"/>
      <c r="B70"/>
      <c r="C70"/>
      <c r="D70"/>
      <c r="E70"/>
      <c r="F70"/>
      <c r="G70"/>
      <c r="H70"/>
    </row>
    <row r="71" spans="1:8" ht="12.75" hidden="1">
      <c r="A71"/>
      <c r="B71"/>
      <c r="C71"/>
      <c r="D71"/>
      <c r="E71"/>
      <c r="F71"/>
      <c r="G71"/>
      <c r="H71"/>
    </row>
    <row r="72" spans="1:8" ht="12.75" hidden="1">
      <c r="A72"/>
      <c r="B72"/>
      <c r="C72"/>
      <c r="D72"/>
      <c r="E72"/>
      <c r="F72"/>
      <c r="G72"/>
      <c r="H72"/>
    </row>
    <row r="73" spans="1:8" ht="12.75" hidden="1">
      <c r="A73"/>
      <c r="B73"/>
      <c r="C73"/>
      <c r="D73"/>
      <c r="E73"/>
      <c r="F73"/>
      <c r="G73"/>
      <c r="H73"/>
    </row>
    <row r="74" spans="1:8" ht="12.75" hidden="1">
      <c r="A74"/>
      <c r="B74"/>
      <c r="C74"/>
      <c r="D74"/>
      <c r="E74"/>
      <c r="F74"/>
      <c r="G74"/>
      <c r="H74"/>
    </row>
    <row r="75" spans="1:8" ht="12.75" hidden="1">
      <c r="A75"/>
      <c r="B75"/>
      <c r="C75"/>
      <c r="D75"/>
      <c r="E75"/>
      <c r="F75"/>
      <c r="G75"/>
      <c r="H75"/>
    </row>
  </sheetData>
  <sheetProtection sheet="1" objects="1" scenarios="1"/>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4">
    <tabColor theme="0" tint="-0.1499900072813034"/>
  </sheetPr>
  <dimension ref="A1:H66"/>
  <sheetViews>
    <sheetView showGridLines="0" zoomScale="85" zoomScaleNormal="85" zoomScalePageLayoutView="0" workbookViewId="0" topLeftCell="A1">
      <pane ySplit="2" topLeftCell="A24" activePane="bottomLeft" state="frozen"/>
      <selection pane="topLeft" activeCell="E48" sqref="E48"/>
      <selection pane="bottomLeft" activeCell="D64" sqref="D64"/>
    </sheetView>
  </sheetViews>
  <sheetFormatPr defaultColWidth="0" defaultRowHeight="12.75" zeroHeight="1"/>
  <cols>
    <col min="1" max="2" width="2.140625" style="6" customWidth="1"/>
    <col min="3" max="3" width="31.7109375" style="6" bestFit="1" customWidth="1"/>
    <col min="4" max="4" width="16.421875" style="6" bestFit="1" customWidth="1"/>
    <col min="5" max="5" width="34.8515625" style="6" customWidth="1"/>
    <col min="6" max="6" width="3.57421875" style="6" customWidth="1"/>
    <col min="7" max="7" width="18.57421875" style="6" customWidth="1"/>
    <col min="8" max="8" width="9.140625" style="6" customWidth="1"/>
    <col min="9" max="9" width="4.7109375" style="6" customWidth="1"/>
    <col min="10" max="16384" width="9.140625" style="6" hidden="1" customWidth="1"/>
  </cols>
  <sheetData>
    <row r="1" spans="1:8" ht="20.25">
      <c r="A1" s="3" t="s">
        <v>75</v>
      </c>
      <c r="B1" s="5"/>
      <c r="C1" s="3"/>
      <c r="D1" s="3"/>
      <c r="E1" s="3"/>
      <c r="F1" s="3"/>
      <c r="G1" s="3"/>
      <c r="H1" s="3"/>
    </row>
    <row r="2" spans="1:8" ht="15.75">
      <c r="A2" s="12" t="str">
        <f>Name_Model</f>
        <v>Financial Health Indicator Calculator</v>
      </c>
      <c r="B2" s="12"/>
      <c r="C2" s="12"/>
      <c r="D2" s="12"/>
      <c r="E2" s="12"/>
      <c r="F2" s="12"/>
      <c r="G2" s="12"/>
      <c r="H2" s="12"/>
    </row>
    <row r="3" spans="1:8" ht="12.75">
      <c r="A3" s="43"/>
      <c r="B3" s="43"/>
      <c r="C3" s="43"/>
      <c r="D3" s="43"/>
      <c r="E3" s="43"/>
      <c r="F3" s="43"/>
      <c r="G3" s="43"/>
      <c r="H3" s="43"/>
    </row>
    <row r="4" spans="1:8" ht="12.75">
      <c r="A4" s="43"/>
      <c r="B4" s="43"/>
      <c r="C4" s="43"/>
      <c r="D4" s="43"/>
      <c r="E4" s="43"/>
      <c r="F4" s="43"/>
      <c r="G4" s="43"/>
      <c r="H4" s="43"/>
    </row>
    <row r="5" spans="3:7" ht="16.5" thickBot="1">
      <c r="C5" s="9" t="s">
        <v>65</v>
      </c>
      <c r="D5" s="9" t="s">
        <v>66</v>
      </c>
      <c r="E5" s="9" t="s">
        <v>67</v>
      </c>
      <c r="F5" s="9"/>
      <c r="G5" s="9"/>
    </row>
    <row r="6" spans="1:7" ht="12.75">
      <c r="A6" s="43"/>
      <c r="B6" s="43"/>
      <c r="C6" s="43"/>
      <c r="D6" s="43"/>
      <c r="E6" s="43"/>
      <c r="F6" s="43"/>
      <c r="G6" s="43"/>
    </row>
    <row r="7" spans="1:8" ht="18">
      <c r="A7" s="43"/>
      <c r="B7" s="43"/>
      <c r="C7" s="45" t="s">
        <v>68</v>
      </c>
      <c r="D7" s="43"/>
      <c r="E7" s="43"/>
      <c r="F7" s="43"/>
      <c r="G7" s="43"/>
      <c r="H7" s="43"/>
    </row>
    <row r="8" ht="12.75"/>
    <row r="9" spans="1:8" ht="12.75">
      <c r="A9" s="43"/>
      <c r="B9" s="43"/>
      <c r="C9" s="43" t="s">
        <v>64</v>
      </c>
      <c r="D9" s="44" t="s">
        <v>69</v>
      </c>
      <c r="E9" s="24" t="s">
        <v>78</v>
      </c>
      <c r="F9" s="43"/>
      <c r="G9" s="43"/>
      <c r="H9" s="43"/>
    </row>
    <row r="10" spans="1:8" ht="12.75">
      <c r="A10" s="43"/>
      <c r="B10" s="43"/>
      <c r="C10" s="43"/>
      <c r="D10" s="43"/>
      <c r="E10" s="43"/>
      <c r="F10" s="43"/>
      <c r="G10" s="43"/>
      <c r="H10" s="43"/>
    </row>
    <row r="11" ht="18">
      <c r="C11" s="45" t="s">
        <v>76</v>
      </c>
    </row>
    <row r="12" ht="12.75">
      <c r="C12" s="37"/>
    </row>
    <row r="13" spans="3:7" ht="12.75">
      <c r="C13" s="37" t="s">
        <v>71</v>
      </c>
      <c r="D13" s="44" t="s">
        <v>70</v>
      </c>
      <c r="E13" s="24">
        <v>365</v>
      </c>
      <c r="G13" s="8"/>
    </row>
    <row r="14" spans="3:7" ht="12.75">
      <c r="C14" s="37" t="s">
        <v>74</v>
      </c>
      <c r="D14" s="44" t="s">
        <v>70</v>
      </c>
      <c r="E14" s="24">
        <v>12</v>
      </c>
      <c r="G14" s="8"/>
    </row>
    <row r="15" spans="3:7" ht="12.75">
      <c r="C15" s="37" t="s">
        <v>73</v>
      </c>
      <c r="D15" s="44" t="s">
        <v>70</v>
      </c>
      <c r="E15" s="24">
        <v>4</v>
      </c>
      <c r="G15" s="8"/>
    </row>
    <row r="16" spans="3:7" ht="12.75">
      <c r="C16" s="37" t="s">
        <v>72</v>
      </c>
      <c r="D16" s="44" t="s">
        <v>70</v>
      </c>
      <c r="E16" s="24">
        <v>3</v>
      </c>
      <c r="G16" s="8"/>
    </row>
    <row r="17" spans="3:7" ht="12.75">
      <c r="C17" s="37"/>
      <c r="G17" s="8"/>
    </row>
    <row r="18" spans="3:7" ht="12.75">
      <c r="C18" s="37" t="s">
        <v>60</v>
      </c>
      <c r="D18" s="44" t="s">
        <v>70</v>
      </c>
      <c r="E18" s="38">
        <v>1000</v>
      </c>
      <c r="G18" s="8"/>
    </row>
    <row r="19" spans="3:7" ht="12.75">
      <c r="C19" s="37" t="s">
        <v>59</v>
      </c>
      <c r="D19" s="44" t="s">
        <v>70</v>
      </c>
      <c r="E19" s="38">
        <v>1000000</v>
      </c>
      <c r="G19" s="8"/>
    </row>
    <row r="20" spans="3:7" ht="12.75">
      <c r="C20" s="37" t="s">
        <v>58</v>
      </c>
      <c r="D20" s="44" t="s">
        <v>70</v>
      </c>
      <c r="E20" s="24">
        <v>0.0001</v>
      </c>
      <c r="G20" s="8"/>
    </row>
    <row r="21" ht="12.75"/>
    <row r="22" ht="12.75"/>
    <row r="23" ht="18">
      <c r="C23" s="45" t="s">
        <v>89</v>
      </c>
    </row>
    <row r="24" spans="3:6" ht="15">
      <c r="C24" t="s">
        <v>79</v>
      </c>
      <c r="D24" s="44" t="s">
        <v>69</v>
      </c>
      <c r="E24" s="24" t="s">
        <v>79</v>
      </c>
      <c r="F24" s="47"/>
    </row>
    <row r="25" spans="3:5" ht="12.75">
      <c r="C25" t="s">
        <v>80</v>
      </c>
      <c r="D25" s="44" t="s">
        <v>69</v>
      </c>
      <c r="E25" s="24" t="s">
        <v>80</v>
      </c>
    </row>
    <row r="26" spans="3:5" ht="12.75">
      <c r="C26" t="s">
        <v>81</v>
      </c>
      <c r="D26" s="44" t="s">
        <v>69</v>
      </c>
      <c r="E26" s="24" t="s">
        <v>81</v>
      </c>
    </row>
    <row r="27" spans="3:5" ht="12.75">
      <c r="C27" s="6" t="s">
        <v>82</v>
      </c>
      <c r="D27" s="44" t="s">
        <v>69</v>
      </c>
      <c r="E27" s="24" t="s">
        <v>82</v>
      </c>
    </row>
    <row r="28" spans="3:5" ht="12.75">
      <c r="C28" s="6" t="s">
        <v>83</v>
      </c>
      <c r="D28" s="44" t="s">
        <v>69</v>
      </c>
      <c r="E28" s="24" t="s">
        <v>83</v>
      </c>
    </row>
    <row r="29" spans="3:5" ht="12.75">
      <c r="C29" s="6" t="s">
        <v>84</v>
      </c>
      <c r="D29" s="44" t="s">
        <v>69</v>
      </c>
      <c r="E29" s="24" t="s">
        <v>84</v>
      </c>
    </row>
    <row r="30" spans="3:5" ht="12.75">
      <c r="C30" s="6" t="s">
        <v>85</v>
      </c>
      <c r="D30" s="44" t="s">
        <v>69</v>
      </c>
      <c r="E30" s="24" t="s">
        <v>85</v>
      </c>
    </row>
    <row r="31" ht="12.75"/>
    <row r="32" ht="18">
      <c r="C32" s="45" t="s">
        <v>90</v>
      </c>
    </row>
    <row r="33" spans="3:5" ht="12.75">
      <c r="C33" s="43" t="s">
        <v>79</v>
      </c>
      <c r="D33" s="44" t="s">
        <v>70</v>
      </c>
      <c r="E33" s="24">
        <v>7</v>
      </c>
    </row>
    <row r="34" spans="3:5" ht="12.75">
      <c r="C34" s="43" t="s">
        <v>80</v>
      </c>
      <c r="D34" s="44" t="s">
        <v>70</v>
      </c>
      <c r="E34" s="24">
        <v>7</v>
      </c>
    </row>
    <row r="35" spans="3:5" ht="12.75">
      <c r="C35" s="43" t="s">
        <v>81</v>
      </c>
      <c r="D35" s="44" t="s">
        <v>70</v>
      </c>
      <c r="E35" s="24">
        <v>7</v>
      </c>
    </row>
    <row r="36" spans="3:5" ht="12.75">
      <c r="C36" s="6" t="s">
        <v>82</v>
      </c>
      <c r="D36" s="44" t="s">
        <v>70</v>
      </c>
      <c r="E36" s="24">
        <v>7</v>
      </c>
    </row>
    <row r="37" spans="3:5" ht="12.75">
      <c r="C37" s="6" t="s">
        <v>83</v>
      </c>
      <c r="D37" s="44" t="s">
        <v>70</v>
      </c>
      <c r="E37" s="24">
        <v>7</v>
      </c>
    </row>
    <row r="38" spans="3:5" ht="12.75">
      <c r="C38" s="6" t="s">
        <v>84</v>
      </c>
      <c r="D38" s="44" t="s">
        <v>70</v>
      </c>
      <c r="E38" s="24">
        <v>7</v>
      </c>
    </row>
    <row r="39" spans="3:5" ht="12.75">
      <c r="C39" s="6" t="s">
        <v>85</v>
      </c>
      <c r="D39" s="44" t="s">
        <v>70</v>
      </c>
      <c r="E39" s="24">
        <v>7</v>
      </c>
    </row>
    <row r="40" ht="12.75"/>
    <row r="41" ht="18">
      <c r="C41" s="45" t="s">
        <v>94</v>
      </c>
    </row>
    <row r="42" spans="4:5" ht="12.75">
      <c r="D42" s="44" t="s">
        <v>69</v>
      </c>
      <c r="E42" s="24" t="s">
        <v>95</v>
      </c>
    </row>
    <row r="43" ht="12.75"/>
    <row r="44" spans="4:5" ht="12.75">
      <c r="D44" s="44"/>
      <c r="E44" s="29" t="str">
        <f>Name!$E$42&amp;" "&amp;Forecast!$D$23</f>
        <v>FHI Radar Chart 2016</v>
      </c>
    </row>
    <row r="45" spans="4:5" ht="12.75">
      <c r="D45" s="44"/>
      <c r="E45" s="29" t="str">
        <f>Name!$E$42&amp;" "&amp;Forecast!$E$23</f>
        <v>FHI Radar Chart 2017</v>
      </c>
    </row>
    <row r="46" spans="4:5" ht="12.75">
      <c r="D46" s="44"/>
      <c r="E46" s="29" t="str">
        <f>Name!$E$42&amp;" "&amp;Forecast!$F$23</f>
        <v>FHI Radar Chart 2018</v>
      </c>
    </row>
    <row r="47" spans="4:5" ht="12.75">
      <c r="D47" s="44"/>
      <c r="E47" s="29" t="str">
        <f>Name!$E$42&amp;" "&amp;Forecast!$G$23</f>
        <v>FHI Radar Chart 2019</v>
      </c>
    </row>
    <row r="48" spans="4:5" ht="12.75">
      <c r="D48" s="44"/>
      <c r="E48" s="29" t="str">
        <f>Name!$E$42&amp;" "&amp;Forecast!$H$23</f>
        <v>FHI Radar Chart 2020</v>
      </c>
    </row>
    <row r="49" spans="4:5" ht="12.75">
      <c r="D49" s="44"/>
      <c r="E49" s="29" t="str">
        <f>Name!$E$42&amp;" "&amp;Forecast!$I$23</f>
        <v>FHI Radar Chart 2021</v>
      </c>
    </row>
    <row r="50" spans="4:5" ht="12.75">
      <c r="D50" s="44"/>
      <c r="E50" s="29" t="str">
        <f>Name!$E$42&amp;" "&amp;Forecast!$J$23</f>
        <v>FHI Radar Chart 2022</v>
      </c>
    </row>
    <row r="51" spans="4:5" ht="12.75">
      <c r="D51" s="44"/>
      <c r="E51" s="29" t="str">
        <f>Name!$E$42&amp;" "&amp;Forecast!$K$23</f>
        <v>FHI Radar Chart 2023</v>
      </c>
    </row>
    <row r="52" spans="4:5" ht="12.75">
      <c r="D52" s="44"/>
      <c r="E52" s="29" t="str">
        <f>Name!$E$42&amp;" "&amp;Forecast!$L$23</f>
        <v>FHI Radar Chart 2024</v>
      </c>
    </row>
    <row r="53" spans="4:5" ht="12.75">
      <c r="D53" s="44"/>
      <c r="E53" s="29" t="str">
        <f>Name!$E$42&amp;" "&amp;Forecast!$M$23</f>
        <v>FHI Radar Chart 2025</v>
      </c>
    </row>
    <row r="54" ht="12.75"/>
    <row r="55" ht="12.75"/>
    <row r="56" ht="18">
      <c r="C56" s="45" t="s">
        <v>97</v>
      </c>
    </row>
    <row r="57" spans="3:5" ht="12.75">
      <c r="C57" s="6">
        <f>Forecast!D23</f>
        <v>2016</v>
      </c>
      <c r="E57" s="24">
        <v>70</v>
      </c>
    </row>
    <row r="58" spans="3:5" ht="12.75">
      <c r="C58" s="6">
        <f>Forecast!E23</f>
        <v>2017</v>
      </c>
      <c r="E58" s="24">
        <v>70</v>
      </c>
    </row>
    <row r="59" spans="3:5" ht="12.75">
      <c r="C59" s="6">
        <f>Forecast!F23</f>
        <v>2018</v>
      </c>
      <c r="E59" s="24">
        <v>70</v>
      </c>
    </row>
    <row r="60" spans="3:5" ht="12.75">
      <c r="C60" s="6">
        <f>Forecast!G23</f>
        <v>2019</v>
      </c>
      <c r="E60" s="24">
        <v>70</v>
      </c>
    </row>
    <row r="61" spans="3:5" ht="12.75">
      <c r="C61" s="6">
        <f>Forecast!H23</f>
        <v>2020</v>
      </c>
      <c r="E61" s="24">
        <v>70</v>
      </c>
    </row>
    <row r="62" spans="3:5" ht="12.75">
      <c r="C62" s="6">
        <f>Forecast!I23</f>
        <v>2021</v>
      </c>
      <c r="E62" s="24">
        <v>70</v>
      </c>
    </row>
    <row r="63" spans="3:5" ht="12.75">
      <c r="C63" s="6">
        <f>Forecast!J23</f>
        <v>2022</v>
      </c>
      <c r="E63" s="24">
        <v>70</v>
      </c>
    </row>
    <row r="64" spans="3:5" ht="12.75">
      <c r="C64" s="6">
        <f>Forecast!K23</f>
        <v>2023</v>
      </c>
      <c r="E64" s="24">
        <v>70</v>
      </c>
    </row>
    <row r="65" spans="3:5" ht="12.75">
      <c r="C65" s="6">
        <f>Forecast!L23</f>
        <v>2024</v>
      </c>
      <c r="E65" s="24">
        <v>70</v>
      </c>
    </row>
    <row r="66" spans="3:5" ht="12.75">
      <c r="C66" s="6">
        <f>Forecast!M23</f>
        <v>2025</v>
      </c>
      <c r="E66" s="24">
        <v>70</v>
      </c>
    </row>
    <row r="67" ht="12.75"/>
    <row r="68" ht="12.75"/>
    <row r="69" ht="12.75"/>
    <row r="70" ht="12.75"/>
  </sheetData>
  <sheetProtection sheet="1" objects="1" scenarios="1"/>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Health Indicator Calculator</dc:title>
  <dc:subject/>
  <dc:creator>Joshua Brousse de Gersigny</dc:creator>
  <cp:keywords/>
  <dc:description/>
  <cp:lastModifiedBy>Ken Parker</cp:lastModifiedBy>
  <dcterms:created xsi:type="dcterms:W3CDTF">2006-09-16T00:00:00Z</dcterms:created>
  <dcterms:modified xsi:type="dcterms:W3CDTF">2016-07-05T04:19:52Z</dcterms:modified>
  <cp:category/>
  <cp:version/>
  <cp:contentType/>
  <cp:contentStatus/>
</cp:coreProperties>
</file>